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 DIVERSOS\0.1 MODELOS TERCEIRO SETOR\RP10 DIRD\"/>
    </mc:Choice>
  </mc:AlternateContent>
  <bookViews>
    <workbookView xWindow="0" yWindow="0" windowWidth="19200" windowHeight="6930"/>
  </bookViews>
  <sheets>
    <sheet name="JAN 26" sheetId="26" r:id="rId1"/>
    <sheet name="FEV 26" sheetId="42" r:id="rId2"/>
    <sheet name="MAR 26" sheetId="43" r:id="rId3"/>
    <sheet name="ABRIL 26" sheetId="44" r:id="rId4"/>
    <sheet name="1º QUAD 26" sheetId="51" r:id="rId5"/>
    <sheet name="MAI 26" sheetId="45" r:id="rId6"/>
    <sheet name="JUN 26" sheetId="46" r:id="rId7"/>
    <sheet name="JUL 26" sheetId="47" r:id="rId8"/>
    <sheet name="AGO 26" sheetId="48" r:id="rId9"/>
    <sheet name="2º QUAD 26" sheetId="52" r:id="rId10"/>
    <sheet name="SET 26" sheetId="49" r:id="rId11"/>
    <sheet name="OUT 26" sheetId="50" r:id="rId12"/>
    <sheet name="NOV 26" sheetId="53" r:id="rId13"/>
    <sheet name="DEZ 26" sheetId="54" r:id="rId14"/>
    <sheet name="3º QUAD 26" sheetId="55" r:id="rId15"/>
    <sheet name="RP10-FINAL 26" sheetId="56" r:id="rId16"/>
  </sheets>
  <externalReferences>
    <externalReference r:id="rId17"/>
  </externalReferences>
  <calcPr calcId="162913"/>
</workbook>
</file>

<file path=xl/calcChain.xml><?xml version="1.0" encoding="utf-8"?>
<calcChain xmlns="http://schemas.openxmlformats.org/spreadsheetml/2006/main">
  <c r="J107" i="56" l="1"/>
  <c r="J105" i="56"/>
  <c r="J104" i="56"/>
  <c r="F93" i="56"/>
  <c r="I70" i="56"/>
  <c r="H70" i="56"/>
  <c r="G70" i="56"/>
  <c r="F70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J76" i="56"/>
  <c r="J77" i="56"/>
  <c r="J78" i="56"/>
  <c r="J79" i="56"/>
  <c r="J80" i="56"/>
  <c r="J81" i="56"/>
  <c r="J82" i="56"/>
  <c r="J83" i="56"/>
  <c r="J84" i="56"/>
  <c r="J85" i="56"/>
  <c r="J86" i="56"/>
  <c r="J87" i="56"/>
  <c r="J88" i="56"/>
  <c r="J89" i="56"/>
  <c r="J90" i="56"/>
  <c r="J91" i="56"/>
  <c r="J92" i="56"/>
  <c r="J75" i="56"/>
  <c r="H75" i="56"/>
  <c r="G76" i="56"/>
  <c r="G77" i="56"/>
  <c r="G78" i="56"/>
  <c r="G79" i="56"/>
  <c r="G80" i="56"/>
  <c r="G81" i="56"/>
  <c r="G82" i="56"/>
  <c r="G83" i="56"/>
  <c r="G84" i="56"/>
  <c r="G85" i="56"/>
  <c r="G86" i="56"/>
  <c r="G87" i="56"/>
  <c r="G88" i="56"/>
  <c r="G89" i="56"/>
  <c r="G90" i="56"/>
  <c r="G91" i="56"/>
  <c r="G92" i="56"/>
  <c r="G75" i="56"/>
  <c r="F75" i="56"/>
  <c r="F76" i="56"/>
  <c r="F77" i="56"/>
  <c r="F78" i="56"/>
  <c r="F79" i="56"/>
  <c r="F80" i="56"/>
  <c r="F81" i="56"/>
  <c r="F82" i="56"/>
  <c r="F83" i="56"/>
  <c r="F84" i="56"/>
  <c r="F85" i="56"/>
  <c r="F86" i="56"/>
  <c r="F87" i="56"/>
  <c r="F88" i="56"/>
  <c r="F89" i="56"/>
  <c r="F90" i="56"/>
  <c r="F91" i="56"/>
  <c r="F92" i="56"/>
  <c r="J53" i="56"/>
  <c r="J54" i="56"/>
  <c r="J55" i="56"/>
  <c r="J56" i="56"/>
  <c r="J57" i="56"/>
  <c r="J58" i="56"/>
  <c r="J59" i="56"/>
  <c r="J60" i="56"/>
  <c r="J61" i="56"/>
  <c r="J62" i="56"/>
  <c r="J63" i="56"/>
  <c r="J64" i="56"/>
  <c r="J65" i="56"/>
  <c r="J66" i="56"/>
  <c r="J67" i="56"/>
  <c r="J68" i="56"/>
  <c r="J69" i="56"/>
  <c r="J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G69" i="56"/>
  <c r="I69" i="56" s="1"/>
  <c r="G53" i="56"/>
  <c r="G54" i="56"/>
  <c r="G55" i="56"/>
  <c r="G56" i="56"/>
  <c r="G57" i="56"/>
  <c r="G58" i="56"/>
  <c r="G59" i="56"/>
  <c r="G60" i="56"/>
  <c r="G61" i="56"/>
  <c r="G62" i="56"/>
  <c r="G63" i="56"/>
  <c r="G64" i="56"/>
  <c r="G65" i="56"/>
  <c r="G66" i="56"/>
  <c r="G67" i="56"/>
  <c r="G68" i="56"/>
  <c r="F53" i="56"/>
  <c r="F54" i="56"/>
  <c r="F55" i="56"/>
  <c r="F56" i="56"/>
  <c r="F57" i="56"/>
  <c r="F58" i="56"/>
  <c r="F59" i="56"/>
  <c r="F60" i="56"/>
  <c r="F61" i="56"/>
  <c r="F62" i="56"/>
  <c r="F63" i="56"/>
  <c r="F64" i="56"/>
  <c r="F65" i="56"/>
  <c r="F66" i="56"/>
  <c r="F67" i="56"/>
  <c r="F68" i="56"/>
  <c r="F69" i="56"/>
  <c r="F52" i="56"/>
  <c r="G52" i="56"/>
  <c r="I34" i="56"/>
  <c r="H34" i="56"/>
  <c r="D14" i="56"/>
  <c r="E14" i="56"/>
  <c r="G14" i="56"/>
  <c r="I14" i="56"/>
  <c r="I14" i="55"/>
  <c r="G14" i="55"/>
  <c r="E14" i="55"/>
  <c r="D14" i="55"/>
  <c r="I31" i="56" l="1"/>
  <c r="G31" i="56"/>
  <c r="E31" i="56"/>
  <c r="C31" i="56"/>
  <c r="A31" i="56"/>
  <c r="I30" i="56"/>
  <c r="G30" i="56"/>
  <c r="E30" i="56"/>
  <c r="C30" i="56"/>
  <c r="A30" i="56"/>
  <c r="I29" i="56"/>
  <c r="G29" i="56"/>
  <c r="E29" i="56"/>
  <c r="C29" i="56"/>
  <c r="A29" i="56"/>
  <c r="I28" i="56"/>
  <c r="G28" i="56"/>
  <c r="E28" i="56"/>
  <c r="C28" i="56"/>
  <c r="A28" i="56"/>
  <c r="I27" i="56"/>
  <c r="I26" i="56"/>
  <c r="G27" i="56"/>
  <c r="E27" i="56"/>
  <c r="C27" i="56"/>
  <c r="A27" i="56"/>
  <c r="G26" i="56"/>
  <c r="E26" i="56"/>
  <c r="C26" i="56"/>
  <c r="A26" i="56"/>
  <c r="I25" i="56"/>
  <c r="G25" i="56"/>
  <c r="E25" i="56"/>
  <c r="C25" i="56"/>
  <c r="A25" i="56"/>
  <c r="I22" i="56"/>
  <c r="I20" i="56"/>
  <c r="G24" i="56"/>
  <c r="E24" i="56"/>
  <c r="C24" i="56"/>
  <c r="A24" i="56"/>
  <c r="G23" i="56"/>
  <c r="E23" i="56"/>
  <c r="C23" i="56"/>
  <c r="A23" i="56"/>
  <c r="G22" i="56"/>
  <c r="E22" i="56"/>
  <c r="C22" i="56"/>
  <c r="A22" i="56"/>
  <c r="A21" i="56" l="1"/>
  <c r="G21" i="56"/>
  <c r="E21" i="56"/>
  <c r="E20" i="56"/>
  <c r="C21" i="56"/>
  <c r="G20" i="56"/>
  <c r="C20" i="56"/>
  <c r="A20" i="56"/>
  <c r="E9" i="56"/>
  <c r="E8" i="56"/>
  <c r="E7" i="56"/>
  <c r="E6" i="56"/>
  <c r="E5" i="56"/>
  <c r="E4" i="56"/>
  <c r="E9" i="55"/>
  <c r="E8" i="55"/>
  <c r="E7" i="55"/>
  <c r="E6" i="55"/>
  <c r="E5" i="55"/>
  <c r="E4" i="55"/>
  <c r="F93" i="55"/>
  <c r="G70" i="55"/>
  <c r="F70" i="55"/>
  <c r="J107" i="52"/>
  <c r="J107" i="55"/>
  <c r="J105" i="55"/>
  <c r="J104" i="55"/>
  <c r="I23" i="55"/>
  <c r="I22" i="55"/>
  <c r="G23" i="55"/>
  <c r="G22" i="55"/>
  <c r="E23" i="55"/>
  <c r="E22" i="55"/>
  <c r="C23" i="55"/>
  <c r="C22" i="55"/>
  <c r="A23" i="55"/>
  <c r="A22" i="55"/>
  <c r="I21" i="55"/>
  <c r="G21" i="55"/>
  <c r="E21" i="55"/>
  <c r="C21" i="55"/>
  <c r="A21" i="55"/>
  <c r="I20" i="55"/>
  <c r="G20" i="55"/>
  <c r="E20" i="55"/>
  <c r="C20" i="55"/>
  <c r="A20" i="55"/>
  <c r="J108" i="54"/>
  <c r="J105" i="54"/>
  <c r="J104" i="54"/>
  <c r="J93" i="54"/>
  <c r="I93" i="54"/>
  <c r="H93" i="54"/>
  <c r="G93" i="54"/>
  <c r="F93" i="54"/>
  <c r="G70" i="54"/>
  <c r="F70" i="54"/>
  <c r="I35" i="54"/>
  <c r="I32" i="54"/>
  <c r="J108" i="53" l="1"/>
  <c r="G93" i="53"/>
  <c r="F93" i="53"/>
  <c r="J105" i="53"/>
  <c r="J104" i="53"/>
  <c r="I93" i="53"/>
  <c r="H93" i="53"/>
  <c r="I70" i="53"/>
  <c r="H70" i="53"/>
  <c r="G70" i="53"/>
  <c r="F70" i="53"/>
  <c r="I35" i="53"/>
  <c r="I32" i="53"/>
  <c r="J108" i="50" l="1"/>
  <c r="J105" i="50"/>
  <c r="J104" i="50"/>
  <c r="I92" i="50"/>
  <c r="I76" i="50"/>
  <c r="I77" i="50"/>
  <c r="I93" i="50" s="1"/>
  <c r="I78" i="50"/>
  <c r="I79" i="50"/>
  <c r="I80" i="50"/>
  <c r="I81" i="50"/>
  <c r="I82" i="50"/>
  <c r="I83" i="50"/>
  <c r="I84" i="50"/>
  <c r="I85" i="50"/>
  <c r="I86" i="50"/>
  <c r="I87" i="50"/>
  <c r="I88" i="50"/>
  <c r="I89" i="50"/>
  <c r="I90" i="50"/>
  <c r="I91" i="50"/>
  <c r="H93" i="50"/>
  <c r="G93" i="50"/>
  <c r="F93" i="50"/>
  <c r="I70" i="50"/>
  <c r="H70" i="50"/>
  <c r="G70" i="50"/>
  <c r="I53" i="50"/>
  <c r="I54" i="50"/>
  <c r="I55" i="50"/>
  <c r="I56" i="50"/>
  <c r="I57" i="50"/>
  <c r="I58" i="50"/>
  <c r="I59" i="50"/>
  <c r="I60" i="50"/>
  <c r="I61" i="50"/>
  <c r="I62" i="50"/>
  <c r="I63" i="50"/>
  <c r="I64" i="50"/>
  <c r="I65" i="50"/>
  <c r="I66" i="50"/>
  <c r="I67" i="50"/>
  <c r="I68" i="50"/>
  <c r="I52" i="50"/>
  <c r="F70" i="50"/>
  <c r="I35" i="50"/>
  <c r="I32" i="50"/>
  <c r="J108" i="49"/>
  <c r="J105" i="49"/>
  <c r="J104" i="49"/>
  <c r="H93" i="49"/>
  <c r="I70" i="49"/>
  <c r="H70" i="49"/>
  <c r="G70" i="49"/>
  <c r="F70" i="49"/>
  <c r="F93" i="49"/>
  <c r="J93" i="49"/>
  <c r="I93" i="49"/>
  <c r="G93" i="49"/>
  <c r="I35" i="49"/>
  <c r="I32" i="49"/>
  <c r="E9" i="54"/>
  <c r="E8" i="54"/>
  <c r="E7" i="54"/>
  <c r="E6" i="54"/>
  <c r="E5" i="54"/>
  <c r="E4" i="54"/>
  <c r="E9" i="53"/>
  <c r="E8" i="53"/>
  <c r="E7" i="53"/>
  <c r="E6" i="53"/>
  <c r="E5" i="53"/>
  <c r="E4" i="53"/>
  <c r="E9" i="50"/>
  <c r="E8" i="50"/>
  <c r="E7" i="50"/>
  <c r="E6" i="50"/>
  <c r="E5" i="50"/>
  <c r="E4" i="50"/>
  <c r="E9" i="49"/>
  <c r="E8" i="49"/>
  <c r="E7" i="49"/>
  <c r="E6" i="49"/>
  <c r="E5" i="49"/>
  <c r="E4" i="49"/>
  <c r="E9" i="52"/>
  <c r="E8" i="52"/>
  <c r="E7" i="52"/>
  <c r="E6" i="52"/>
  <c r="E5" i="52"/>
  <c r="E4" i="52"/>
  <c r="E9" i="48"/>
  <c r="E8" i="48"/>
  <c r="E7" i="48"/>
  <c r="E6" i="48"/>
  <c r="E5" i="48"/>
  <c r="E4" i="48"/>
  <c r="E9" i="47"/>
  <c r="E8" i="47"/>
  <c r="E7" i="47"/>
  <c r="E6" i="47"/>
  <c r="E5" i="47"/>
  <c r="E4" i="47"/>
  <c r="E9" i="46"/>
  <c r="E8" i="46"/>
  <c r="E7" i="46"/>
  <c r="E6" i="46"/>
  <c r="E5" i="46"/>
  <c r="E4" i="46"/>
  <c r="I75" i="52" l="1"/>
  <c r="J76" i="52"/>
  <c r="J77" i="52"/>
  <c r="J78" i="52"/>
  <c r="J79" i="52"/>
  <c r="J80" i="52"/>
  <c r="J81" i="52"/>
  <c r="J82" i="52"/>
  <c r="J83" i="52"/>
  <c r="J84" i="52"/>
  <c r="J85" i="52"/>
  <c r="J86" i="52"/>
  <c r="J87" i="52"/>
  <c r="J88" i="52"/>
  <c r="J89" i="52"/>
  <c r="J90" i="52"/>
  <c r="J91" i="52"/>
  <c r="J92" i="52"/>
  <c r="J75" i="52"/>
  <c r="I76" i="52"/>
  <c r="I77" i="52"/>
  <c r="I78" i="52"/>
  <c r="I79" i="52"/>
  <c r="I80" i="52"/>
  <c r="I81" i="52"/>
  <c r="I82" i="52"/>
  <c r="I83" i="52"/>
  <c r="I84" i="52"/>
  <c r="I85" i="52"/>
  <c r="I86" i="52"/>
  <c r="I87" i="52"/>
  <c r="I88" i="52"/>
  <c r="I89" i="52"/>
  <c r="I90" i="52"/>
  <c r="I91" i="52"/>
  <c r="I92" i="52"/>
  <c r="H76" i="52"/>
  <c r="H77" i="52"/>
  <c r="H78" i="52"/>
  <c r="H79" i="52"/>
  <c r="H80" i="52"/>
  <c r="H81" i="52"/>
  <c r="H82" i="52"/>
  <c r="H83" i="52"/>
  <c r="H84" i="52"/>
  <c r="H85" i="52"/>
  <c r="H86" i="52"/>
  <c r="H87" i="52"/>
  <c r="H88" i="52"/>
  <c r="H89" i="52"/>
  <c r="H90" i="52"/>
  <c r="H91" i="52"/>
  <c r="H92" i="52"/>
  <c r="H75" i="52"/>
  <c r="G92" i="52"/>
  <c r="G76" i="52"/>
  <c r="G77" i="52"/>
  <c r="G78" i="52"/>
  <c r="G79" i="52"/>
  <c r="G80" i="52"/>
  <c r="G81" i="52"/>
  <c r="G82" i="52"/>
  <c r="G83" i="52"/>
  <c r="G84" i="52"/>
  <c r="G85" i="52"/>
  <c r="G86" i="52"/>
  <c r="G87" i="52"/>
  <c r="G88" i="52"/>
  <c r="G89" i="52"/>
  <c r="G90" i="52"/>
  <c r="G91" i="52"/>
  <c r="G75" i="52"/>
  <c r="G93" i="52" s="1"/>
  <c r="F92" i="52"/>
  <c r="F76" i="52"/>
  <c r="F77" i="52"/>
  <c r="F78" i="52"/>
  <c r="F79" i="52"/>
  <c r="F80" i="52"/>
  <c r="F81" i="52"/>
  <c r="F82" i="52"/>
  <c r="F83" i="52"/>
  <c r="F84" i="52"/>
  <c r="F85" i="52"/>
  <c r="F86" i="52"/>
  <c r="F87" i="52"/>
  <c r="F88" i="52"/>
  <c r="F89" i="52"/>
  <c r="F90" i="52"/>
  <c r="F91" i="52"/>
  <c r="F75" i="52"/>
  <c r="J53" i="52"/>
  <c r="J54" i="52"/>
  <c r="J55" i="52"/>
  <c r="J56" i="52"/>
  <c r="J57" i="52"/>
  <c r="J58" i="52"/>
  <c r="J59" i="52"/>
  <c r="J60" i="52"/>
  <c r="J61" i="52"/>
  <c r="J62" i="52"/>
  <c r="J63" i="52"/>
  <c r="J64" i="52"/>
  <c r="J65" i="52"/>
  <c r="J66" i="52"/>
  <c r="J67" i="52"/>
  <c r="J68" i="52"/>
  <c r="J69" i="52"/>
  <c r="I69" i="52"/>
  <c r="J52" i="52"/>
  <c r="H53" i="52"/>
  <c r="H54" i="52"/>
  <c r="H55" i="52"/>
  <c r="H56" i="52"/>
  <c r="H57" i="52"/>
  <c r="H58" i="52"/>
  <c r="H59" i="52"/>
  <c r="H60" i="52"/>
  <c r="H61" i="52"/>
  <c r="H62" i="52"/>
  <c r="H63" i="52"/>
  <c r="H64" i="52"/>
  <c r="H65" i="52"/>
  <c r="H66" i="52"/>
  <c r="H67" i="52"/>
  <c r="H68" i="52"/>
  <c r="H69" i="52"/>
  <c r="H52" i="52"/>
  <c r="G69" i="52"/>
  <c r="G53" i="52"/>
  <c r="G54" i="52"/>
  <c r="G55" i="52"/>
  <c r="G56" i="52"/>
  <c r="G57" i="52"/>
  <c r="G58" i="52"/>
  <c r="G59" i="52"/>
  <c r="G60" i="52"/>
  <c r="G61" i="52"/>
  <c r="G62" i="52"/>
  <c r="G63" i="52"/>
  <c r="G64" i="52"/>
  <c r="G65" i="52"/>
  <c r="G66" i="52"/>
  <c r="G67" i="52"/>
  <c r="G68" i="52"/>
  <c r="G52" i="52"/>
  <c r="F69" i="52"/>
  <c r="F53" i="52"/>
  <c r="F54" i="52"/>
  <c r="F55" i="52"/>
  <c r="F56" i="52"/>
  <c r="F57" i="52"/>
  <c r="F58" i="52"/>
  <c r="F59" i="52"/>
  <c r="F60" i="52"/>
  <c r="F61" i="52"/>
  <c r="F62" i="52"/>
  <c r="F63" i="52"/>
  <c r="F64" i="52"/>
  <c r="F65" i="52"/>
  <c r="F66" i="52"/>
  <c r="F67" i="52"/>
  <c r="F68" i="52"/>
  <c r="F52" i="52"/>
  <c r="I23" i="52"/>
  <c r="I22" i="52"/>
  <c r="I21" i="52"/>
  <c r="G23" i="52"/>
  <c r="G22" i="52"/>
  <c r="G21" i="52"/>
  <c r="E23" i="52"/>
  <c r="E22" i="52"/>
  <c r="E21" i="52"/>
  <c r="C23" i="52"/>
  <c r="C22" i="52"/>
  <c r="C21" i="52"/>
  <c r="A23" i="52"/>
  <c r="A22" i="52"/>
  <c r="A21" i="52"/>
  <c r="G20" i="52"/>
  <c r="E20" i="52"/>
  <c r="C20" i="52"/>
  <c r="A20" i="52"/>
  <c r="F70" i="52" l="1"/>
  <c r="F93" i="52"/>
  <c r="H93" i="52"/>
  <c r="I93" i="52"/>
  <c r="I93" i="48"/>
  <c r="H93" i="48"/>
  <c r="G93" i="48"/>
  <c r="F93" i="48"/>
  <c r="J70" i="48"/>
  <c r="H70" i="48"/>
  <c r="G70" i="48"/>
  <c r="F70" i="48"/>
  <c r="I32" i="48"/>
  <c r="I35" i="48" s="1"/>
  <c r="J104" i="47"/>
  <c r="H93" i="47"/>
  <c r="G93" i="47"/>
  <c r="F93" i="47"/>
  <c r="F70" i="47"/>
  <c r="I35" i="47"/>
  <c r="I32" i="47"/>
  <c r="I14" i="47"/>
  <c r="G14" i="47"/>
  <c r="E14" i="47"/>
  <c r="D14" i="47"/>
  <c r="H70" i="46" l="1"/>
  <c r="G70" i="46"/>
  <c r="F70" i="46"/>
  <c r="I35" i="46"/>
  <c r="I32" i="46"/>
  <c r="I32" i="45"/>
  <c r="I35" i="45" s="1"/>
  <c r="G70" i="45"/>
  <c r="F70" i="45"/>
  <c r="J93" i="45"/>
  <c r="H93" i="45"/>
  <c r="G93" i="45"/>
  <c r="F93" i="45"/>
  <c r="H70" i="45"/>
  <c r="I24" i="56" l="1"/>
  <c r="I20" i="52"/>
  <c r="I32" i="52" s="1"/>
  <c r="I35" i="52" s="1"/>
  <c r="E9" i="45"/>
  <c r="E8" i="45"/>
  <c r="E7" i="45"/>
  <c r="E6" i="45"/>
  <c r="E5" i="45"/>
  <c r="E4" i="45"/>
  <c r="I16" i="51"/>
  <c r="I15" i="51"/>
  <c r="D15" i="51"/>
  <c r="E15" i="51"/>
  <c r="G15" i="51"/>
  <c r="D16" i="51"/>
  <c r="E16" i="51"/>
  <c r="G16" i="51"/>
  <c r="D14" i="43"/>
  <c r="E14" i="43"/>
  <c r="G14" i="43"/>
  <c r="I14" i="43"/>
  <c r="A21" i="51"/>
  <c r="A22" i="51"/>
  <c r="A23" i="51"/>
  <c r="A20" i="51"/>
  <c r="C20" i="51"/>
  <c r="E9" i="51"/>
  <c r="E8" i="51"/>
  <c r="E7" i="51"/>
  <c r="E6" i="51"/>
  <c r="E5" i="51"/>
  <c r="E4" i="51"/>
  <c r="E9" i="44"/>
  <c r="E8" i="44"/>
  <c r="E7" i="44"/>
  <c r="E6" i="44"/>
  <c r="E5" i="44"/>
  <c r="E4" i="44"/>
  <c r="E9" i="43"/>
  <c r="E8" i="43"/>
  <c r="E7" i="43"/>
  <c r="E6" i="43"/>
  <c r="E5" i="43"/>
  <c r="E4" i="43"/>
  <c r="E6" i="42"/>
  <c r="E7" i="42"/>
  <c r="E8" i="42"/>
  <c r="E9" i="42"/>
  <c r="E5" i="42"/>
  <c r="E4" i="42"/>
  <c r="J76" i="51"/>
  <c r="J77" i="51"/>
  <c r="J78" i="51"/>
  <c r="J79" i="51"/>
  <c r="J80" i="51"/>
  <c r="J81" i="51"/>
  <c r="J82" i="51"/>
  <c r="J83" i="51"/>
  <c r="J84" i="51"/>
  <c r="J85" i="51"/>
  <c r="J86" i="51"/>
  <c r="J87" i="51"/>
  <c r="J88" i="51"/>
  <c r="J89" i="51"/>
  <c r="J90" i="51"/>
  <c r="J91" i="51"/>
  <c r="J92" i="51"/>
  <c r="I92" i="51"/>
  <c r="H76" i="51"/>
  <c r="H77" i="51"/>
  <c r="H78" i="51"/>
  <c r="H79" i="51"/>
  <c r="H80" i="51"/>
  <c r="H81" i="51"/>
  <c r="H82" i="51"/>
  <c r="H83" i="51"/>
  <c r="H84" i="51"/>
  <c r="H85" i="51"/>
  <c r="H86" i="51"/>
  <c r="H87" i="51"/>
  <c r="H88" i="51"/>
  <c r="H89" i="51"/>
  <c r="H90" i="51"/>
  <c r="H91" i="51"/>
  <c r="H92" i="51"/>
  <c r="G76" i="51"/>
  <c r="G77" i="51"/>
  <c r="G78" i="51"/>
  <c r="G79" i="51"/>
  <c r="G80" i="51"/>
  <c r="G81" i="51"/>
  <c r="G82" i="51"/>
  <c r="G83" i="51"/>
  <c r="G84" i="51"/>
  <c r="G85" i="51"/>
  <c r="G86" i="51"/>
  <c r="G87" i="51"/>
  <c r="G88" i="51"/>
  <c r="G89" i="51"/>
  <c r="G90" i="51"/>
  <c r="G91" i="51"/>
  <c r="G92" i="51"/>
  <c r="F76" i="51"/>
  <c r="F77" i="51"/>
  <c r="F78" i="51"/>
  <c r="F79" i="51"/>
  <c r="F80" i="51"/>
  <c r="F81" i="51"/>
  <c r="F82" i="51"/>
  <c r="F83" i="51"/>
  <c r="F84" i="51"/>
  <c r="F85" i="51"/>
  <c r="F86" i="51"/>
  <c r="F87" i="51"/>
  <c r="F88" i="51"/>
  <c r="F89" i="51"/>
  <c r="F90" i="51"/>
  <c r="F91" i="51"/>
  <c r="F92" i="51"/>
  <c r="F75" i="51"/>
  <c r="F53" i="51"/>
  <c r="F54" i="51"/>
  <c r="F55" i="51"/>
  <c r="F56" i="51"/>
  <c r="F57" i="51"/>
  <c r="F58" i="51"/>
  <c r="F59" i="51"/>
  <c r="F60" i="51"/>
  <c r="F61" i="51"/>
  <c r="F62" i="51"/>
  <c r="F63" i="51"/>
  <c r="F64" i="51"/>
  <c r="F65" i="51"/>
  <c r="F66" i="51"/>
  <c r="F67" i="51"/>
  <c r="F68" i="51"/>
  <c r="F69" i="51"/>
  <c r="G53" i="51"/>
  <c r="G54" i="51"/>
  <c r="G55" i="51"/>
  <c r="G56" i="51"/>
  <c r="G57" i="51"/>
  <c r="G58" i="51"/>
  <c r="G59" i="51"/>
  <c r="G60" i="51"/>
  <c r="G61" i="51"/>
  <c r="G62" i="51"/>
  <c r="G63" i="51"/>
  <c r="G64" i="51"/>
  <c r="G65" i="51"/>
  <c r="G66" i="51"/>
  <c r="G67" i="51"/>
  <c r="G68" i="51"/>
  <c r="G69" i="51"/>
  <c r="G52" i="51"/>
  <c r="H52" i="51"/>
  <c r="J52" i="51"/>
  <c r="F52" i="51"/>
  <c r="F70" i="51" s="1"/>
  <c r="J75" i="51"/>
  <c r="H75" i="51"/>
  <c r="G75" i="51"/>
  <c r="H53" i="51"/>
  <c r="J53" i="51"/>
  <c r="H54" i="51"/>
  <c r="J54" i="51"/>
  <c r="H55" i="51"/>
  <c r="J55" i="51"/>
  <c r="H56" i="51"/>
  <c r="J56" i="51"/>
  <c r="H57" i="51"/>
  <c r="J57" i="51"/>
  <c r="H58" i="51"/>
  <c r="J58" i="51"/>
  <c r="H59" i="51"/>
  <c r="J59" i="51"/>
  <c r="H60" i="51"/>
  <c r="J60" i="51"/>
  <c r="H61" i="51"/>
  <c r="J61" i="51"/>
  <c r="H62" i="51"/>
  <c r="J62" i="51"/>
  <c r="H63" i="51"/>
  <c r="J63" i="51"/>
  <c r="H64" i="51"/>
  <c r="J64" i="51"/>
  <c r="H65" i="51"/>
  <c r="J65" i="51"/>
  <c r="H66" i="51"/>
  <c r="J66" i="51"/>
  <c r="H67" i="51"/>
  <c r="J67" i="51"/>
  <c r="H68" i="51"/>
  <c r="J68" i="51"/>
  <c r="H69" i="51"/>
  <c r="J69" i="51"/>
  <c r="H34" i="51"/>
  <c r="G23" i="51"/>
  <c r="E23" i="51"/>
  <c r="C23" i="51"/>
  <c r="I22" i="51"/>
  <c r="G22" i="51"/>
  <c r="E22" i="51"/>
  <c r="C22" i="51"/>
  <c r="G21" i="51"/>
  <c r="E21" i="51"/>
  <c r="C21" i="51"/>
  <c r="G20" i="51"/>
  <c r="E20" i="51"/>
  <c r="F93" i="44"/>
  <c r="F70" i="44"/>
  <c r="I32" i="44"/>
  <c r="I23" i="51" s="1"/>
  <c r="F93" i="43"/>
  <c r="I35" i="44" l="1"/>
  <c r="I23" i="56"/>
  <c r="G93" i="51"/>
  <c r="H93" i="51"/>
  <c r="F93" i="51"/>
  <c r="J70" i="51"/>
  <c r="J93" i="51"/>
  <c r="G70" i="51"/>
  <c r="H70" i="51"/>
  <c r="G70" i="43"/>
  <c r="F70" i="43"/>
  <c r="I35" i="43"/>
  <c r="I32" i="43"/>
  <c r="H93" i="42"/>
  <c r="G93" i="42"/>
  <c r="F93" i="42"/>
  <c r="J70" i="42"/>
  <c r="F70" i="42" l="1"/>
  <c r="I35" i="42" l="1"/>
  <c r="I32" i="42" l="1"/>
  <c r="I21" i="56" l="1"/>
  <c r="I21" i="51"/>
  <c r="F93" i="26"/>
  <c r="F70" i="26"/>
  <c r="I35" i="26"/>
  <c r="I39" i="26" s="1"/>
  <c r="I32" i="26"/>
  <c r="I20" i="51" s="1"/>
  <c r="I69" i="44" l="1"/>
  <c r="I69" i="51" s="1"/>
  <c r="H56" i="55"/>
  <c r="H52" i="55"/>
  <c r="I32" i="55"/>
  <c r="I35" i="55" s="1"/>
  <c r="I32" i="56" l="1"/>
  <c r="I35" i="56" s="1"/>
  <c r="I56" i="53" l="1"/>
  <c r="I55" i="53"/>
  <c r="I54" i="53"/>
  <c r="I53" i="53"/>
  <c r="I52" i="53"/>
  <c r="I92" i="53"/>
  <c r="I14" i="54" l="1"/>
  <c r="G14" i="54"/>
  <c r="E14" i="54"/>
  <c r="D14" i="54"/>
  <c r="I14" i="53"/>
  <c r="G14" i="53"/>
  <c r="E14" i="53"/>
  <c r="D14" i="53"/>
  <c r="I14" i="50"/>
  <c r="G14" i="50"/>
  <c r="E14" i="50"/>
  <c r="D14" i="50"/>
  <c r="I14" i="49"/>
  <c r="G14" i="49"/>
  <c r="E14" i="49"/>
  <c r="D14" i="49"/>
  <c r="I14" i="52"/>
  <c r="G14" i="52"/>
  <c r="E14" i="52"/>
  <c r="D14" i="52"/>
  <c r="I14" i="48"/>
  <c r="G14" i="48"/>
  <c r="E14" i="48"/>
  <c r="D14" i="48"/>
  <c r="I14" i="46"/>
  <c r="G14" i="46"/>
  <c r="E14" i="46"/>
  <c r="D14" i="46"/>
  <c r="I14" i="45"/>
  <c r="G14" i="45"/>
  <c r="E14" i="45"/>
  <c r="D14" i="45"/>
  <c r="I14" i="51"/>
  <c r="G14" i="51"/>
  <c r="E14" i="51"/>
  <c r="D14" i="51"/>
  <c r="I14" i="44"/>
  <c r="G14" i="44"/>
  <c r="E14" i="44"/>
  <c r="D14" i="44"/>
  <c r="I14" i="42"/>
  <c r="G14" i="42"/>
  <c r="E14" i="42"/>
  <c r="D14" i="42"/>
  <c r="A117" i="56" l="1"/>
  <c r="J93" i="56"/>
  <c r="G93" i="56"/>
  <c r="I91" i="56"/>
  <c r="I90" i="56"/>
  <c r="I89" i="56"/>
  <c r="I88" i="56"/>
  <c r="I87" i="56"/>
  <c r="I86" i="56"/>
  <c r="I85" i="56"/>
  <c r="I84" i="56"/>
  <c r="I83" i="56"/>
  <c r="I82" i="56"/>
  <c r="I81" i="56"/>
  <c r="I80" i="56"/>
  <c r="I79" i="56"/>
  <c r="I78" i="56"/>
  <c r="I77" i="56"/>
  <c r="I76" i="56"/>
  <c r="I75" i="56"/>
  <c r="J70" i="56"/>
  <c r="I68" i="56"/>
  <c r="I67" i="56"/>
  <c r="I66" i="56"/>
  <c r="I65" i="56"/>
  <c r="I64" i="56"/>
  <c r="I63" i="56"/>
  <c r="I62" i="56"/>
  <c r="I61" i="56"/>
  <c r="I60" i="56"/>
  <c r="I59" i="56"/>
  <c r="I58" i="56"/>
  <c r="I57" i="56"/>
  <c r="I55" i="56"/>
  <c r="I54" i="56"/>
  <c r="I53" i="56"/>
  <c r="I38" i="55"/>
  <c r="H38" i="55"/>
  <c r="I37" i="55"/>
  <c r="H36" i="55"/>
  <c r="A117" i="55"/>
  <c r="J93" i="55"/>
  <c r="G93" i="55"/>
  <c r="H91" i="55"/>
  <c r="I91" i="55" s="1"/>
  <c r="H90" i="55"/>
  <c r="I90" i="55" s="1"/>
  <c r="H89" i="55"/>
  <c r="I89" i="55" s="1"/>
  <c r="H88" i="55"/>
  <c r="I88" i="55" s="1"/>
  <c r="H87" i="55"/>
  <c r="I87" i="55" s="1"/>
  <c r="H86" i="55"/>
  <c r="I86" i="55" s="1"/>
  <c r="H85" i="55"/>
  <c r="I85" i="55" s="1"/>
  <c r="H84" i="55"/>
  <c r="I84" i="55" s="1"/>
  <c r="H83" i="55"/>
  <c r="I83" i="55" s="1"/>
  <c r="H82" i="55"/>
  <c r="I82" i="55" s="1"/>
  <c r="H81" i="55"/>
  <c r="I81" i="55" s="1"/>
  <c r="H80" i="55"/>
  <c r="I80" i="55" s="1"/>
  <c r="H79" i="55"/>
  <c r="I79" i="55" s="1"/>
  <c r="H78" i="55"/>
  <c r="I78" i="55" s="1"/>
  <c r="H77" i="55"/>
  <c r="I77" i="55" s="1"/>
  <c r="H76" i="55"/>
  <c r="I76" i="55" s="1"/>
  <c r="H75" i="55"/>
  <c r="I75" i="55" s="1"/>
  <c r="J70" i="55"/>
  <c r="H69" i="55"/>
  <c r="H68" i="55"/>
  <c r="I68" i="55" s="1"/>
  <c r="H67" i="55"/>
  <c r="I67" i="55" s="1"/>
  <c r="H66" i="55"/>
  <c r="I66" i="55" s="1"/>
  <c r="H65" i="55"/>
  <c r="I65" i="55" s="1"/>
  <c r="H64" i="55"/>
  <c r="I64" i="55" s="1"/>
  <c r="H63" i="55"/>
  <c r="I63" i="55" s="1"/>
  <c r="H62" i="55"/>
  <c r="I62" i="55" s="1"/>
  <c r="H61" i="55"/>
  <c r="I61" i="55" s="1"/>
  <c r="H60" i="55"/>
  <c r="I60" i="55" s="1"/>
  <c r="H59" i="55"/>
  <c r="I59" i="55" s="1"/>
  <c r="H58" i="55"/>
  <c r="I58" i="55" s="1"/>
  <c r="H57" i="55"/>
  <c r="I57" i="55" s="1"/>
  <c r="I56" i="55"/>
  <c r="H55" i="55"/>
  <c r="I55" i="55" s="1"/>
  <c r="H54" i="55"/>
  <c r="I54" i="55" s="1"/>
  <c r="H53" i="55"/>
  <c r="I53" i="55" s="1"/>
  <c r="A117" i="54"/>
  <c r="I91" i="54"/>
  <c r="I90" i="54"/>
  <c r="I89" i="54"/>
  <c r="I88" i="54"/>
  <c r="I87" i="54"/>
  <c r="I86" i="54"/>
  <c r="I85" i="54"/>
  <c r="I84" i="54"/>
  <c r="I83" i="54"/>
  <c r="I82" i="54"/>
  <c r="I81" i="54"/>
  <c r="I80" i="54"/>
  <c r="I79" i="54"/>
  <c r="I78" i="54"/>
  <c r="I77" i="54"/>
  <c r="I76" i="54"/>
  <c r="I75" i="54"/>
  <c r="J70" i="54"/>
  <c r="H70" i="54"/>
  <c r="I68" i="54"/>
  <c r="I67" i="54"/>
  <c r="I66" i="54"/>
  <c r="I65" i="54"/>
  <c r="I64" i="54"/>
  <c r="I63" i="54"/>
  <c r="I62" i="54"/>
  <c r="I61" i="54"/>
  <c r="I60" i="54"/>
  <c r="I59" i="54"/>
  <c r="I58" i="54"/>
  <c r="I57" i="54"/>
  <c r="I56" i="54"/>
  <c r="I55" i="54"/>
  <c r="I54" i="54"/>
  <c r="I53" i="54"/>
  <c r="I52" i="54"/>
  <c r="A117" i="53"/>
  <c r="J93" i="53"/>
  <c r="I91" i="53"/>
  <c r="I90" i="53"/>
  <c r="I89" i="53"/>
  <c r="I88" i="53"/>
  <c r="I87" i="53"/>
  <c r="I86" i="53"/>
  <c r="I85" i="53"/>
  <c r="I84" i="53"/>
  <c r="I83" i="53"/>
  <c r="I82" i="53"/>
  <c r="I81" i="53"/>
  <c r="I80" i="53"/>
  <c r="I79" i="53"/>
  <c r="I78" i="53"/>
  <c r="I77" i="53"/>
  <c r="I76" i="53"/>
  <c r="I75" i="53"/>
  <c r="J70" i="53"/>
  <c r="I68" i="53"/>
  <c r="I67" i="53"/>
  <c r="I66" i="53"/>
  <c r="I65" i="53"/>
  <c r="I64" i="53"/>
  <c r="I63" i="53"/>
  <c r="I62" i="53"/>
  <c r="I61" i="53"/>
  <c r="I60" i="53"/>
  <c r="I59" i="53"/>
  <c r="I58" i="53"/>
  <c r="I57" i="53"/>
  <c r="A117" i="50"/>
  <c r="J93" i="50"/>
  <c r="I75" i="50"/>
  <c r="J70" i="50"/>
  <c r="A117" i="49"/>
  <c r="I91" i="49"/>
  <c r="I90" i="49"/>
  <c r="I89" i="49"/>
  <c r="I88" i="49"/>
  <c r="I87" i="49"/>
  <c r="I86" i="49"/>
  <c r="I85" i="49"/>
  <c r="I84" i="49"/>
  <c r="I83" i="49"/>
  <c r="I82" i="49"/>
  <c r="I81" i="49"/>
  <c r="I80" i="49"/>
  <c r="I79" i="49"/>
  <c r="I78" i="49"/>
  <c r="I77" i="49"/>
  <c r="I76" i="49"/>
  <c r="I75" i="49"/>
  <c r="J70" i="49"/>
  <c r="I68" i="49"/>
  <c r="I67" i="49"/>
  <c r="I66" i="49"/>
  <c r="I65" i="49"/>
  <c r="I64" i="49"/>
  <c r="I63" i="49"/>
  <c r="I62" i="49"/>
  <c r="I61" i="49"/>
  <c r="I60" i="49"/>
  <c r="I59" i="49"/>
  <c r="I58" i="49"/>
  <c r="I57" i="49"/>
  <c r="I56" i="49"/>
  <c r="I55" i="49"/>
  <c r="I54" i="49"/>
  <c r="I53" i="49"/>
  <c r="I52" i="49"/>
  <c r="J107" i="51"/>
  <c r="I38" i="52"/>
  <c r="H38" i="52"/>
  <c r="I37" i="52"/>
  <c r="H36" i="52"/>
  <c r="A117" i="48"/>
  <c r="J93" i="48"/>
  <c r="I91" i="48"/>
  <c r="I90" i="48"/>
  <c r="I89" i="48"/>
  <c r="I88" i="48"/>
  <c r="I87" i="48"/>
  <c r="I86" i="48"/>
  <c r="I85" i="48"/>
  <c r="I84" i="48"/>
  <c r="I83" i="48"/>
  <c r="I82" i="48"/>
  <c r="I81" i="48"/>
  <c r="I80" i="48"/>
  <c r="I79" i="48"/>
  <c r="I78" i="48"/>
  <c r="I77" i="48"/>
  <c r="I76" i="48"/>
  <c r="I75" i="48"/>
  <c r="I68" i="48"/>
  <c r="I68" i="52" s="1"/>
  <c r="I67" i="48"/>
  <c r="I67" i="52" s="1"/>
  <c r="I66" i="48"/>
  <c r="I66" i="52" s="1"/>
  <c r="I65" i="48"/>
  <c r="I65" i="52" s="1"/>
  <c r="I64" i="48"/>
  <c r="I64" i="52" s="1"/>
  <c r="I63" i="48"/>
  <c r="I63" i="52" s="1"/>
  <c r="I62" i="48"/>
  <c r="I62" i="52" s="1"/>
  <c r="I61" i="48"/>
  <c r="I61" i="52" s="1"/>
  <c r="I60" i="48"/>
  <c r="I60" i="52" s="1"/>
  <c r="I59" i="48"/>
  <c r="I59" i="52" s="1"/>
  <c r="I58" i="48"/>
  <c r="I58" i="52" s="1"/>
  <c r="I57" i="48"/>
  <c r="I57" i="52" s="1"/>
  <c r="I56" i="48"/>
  <c r="I56" i="52" s="1"/>
  <c r="I55" i="48"/>
  <c r="I55" i="52" s="1"/>
  <c r="I54" i="48"/>
  <c r="I54" i="52" s="1"/>
  <c r="I53" i="48"/>
  <c r="I53" i="52" s="1"/>
  <c r="I52" i="48"/>
  <c r="A117" i="47"/>
  <c r="J93" i="47"/>
  <c r="I91" i="47"/>
  <c r="I90" i="47"/>
  <c r="I89" i="47"/>
  <c r="I88" i="47"/>
  <c r="I87" i="47"/>
  <c r="I86" i="47"/>
  <c r="I85" i="47"/>
  <c r="I84" i="47"/>
  <c r="I83" i="47"/>
  <c r="I82" i="47"/>
  <c r="I81" i="47"/>
  <c r="I80" i="47"/>
  <c r="I79" i="47"/>
  <c r="I78" i="47"/>
  <c r="I77" i="47"/>
  <c r="I76" i="47"/>
  <c r="I75" i="47"/>
  <c r="J70" i="47"/>
  <c r="H70" i="47"/>
  <c r="G70" i="47"/>
  <c r="I68" i="47"/>
  <c r="I67" i="47"/>
  <c r="I66" i="47"/>
  <c r="I65" i="47"/>
  <c r="I64" i="47"/>
  <c r="I63" i="47"/>
  <c r="I62" i="47"/>
  <c r="I61" i="47"/>
  <c r="I60" i="47"/>
  <c r="I59" i="47"/>
  <c r="I58" i="47"/>
  <c r="I57" i="47"/>
  <c r="I56" i="47"/>
  <c r="I55" i="47"/>
  <c r="I54" i="47"/>
  <c r="I53" i="47"/>
  <c r="I52" i="47"/>
  <c r="A117" i="46"/>
  <c r="J93" i="46"/>
  <c r="H93" i="46"/>
  <c r="G93" i="46"/>
  <c r="I91" i="46"/>
  <c r="I90" i="46"/>
  <c r="I89" i="46"/>
  <c r="I88" i="46"/>
  <c r="I87" i="46"/>
  <c r="I86" i="46"/>
  <c r="I85" i="46"/>
  <c r="I84" i="46"/>
  <c r="I83" i="46"/>
  <c r="I82" i="46"/>
  <c r="I81" i="46"/>
  <c r="I80" i="46"/>
  <c r="I79" i="46"/>
  <c r="I78" i="46"/>
  <c r="I77" i="46"/>
  <c r="I76" i="46"/>
  <c r="I75" i="46"/>
  <c r="J70" i="46"/>
  <c r="I68" i="46"/>
  <c r="I67" i="46"/>
  <c r="I66" i="46"/>
  <c r="I65" i="46"/>
  <c r="I64" i="46"/>
  <c r="I63" i="46"/>
  <c r="I62" i="46"/>
  <c r="I61" i="46"/>
  <c r="I60" i="46"/>
  <c r="I59" i="46"/>
  <c r="I58" i="46"/>
  <c r="I57" i="46"/>
  <c r="I56" i="46"/>
  <c r="I55" i="46"/>
  <c r="I54" i="46"/>
  <c r="I53" i="46"/>
  <c r="I52" i="46"/>
  <c r="I70" i="46" s="1"/>
  <c r="A117" i="45"/>
  <c r="I91" i="45"/>
  <c r="I90" i="45"/>
  <c r="I89" i="45"/>
  <c r="I88" i="45"/>
  <c r="I87" i="45"/>
  <c r="I86" i="45"/>
  <c r="I85" i="45"/>
  <c r="I84" i="45"/>
  <c r="I83" i="45"/>
  <c r="I82" i="45"/>
  <c r="I81" i="45"/>
  <c r="I80" i="45"/>
  <c r="I79" i="45"/>
  <c r="I78" i="45"/>
  <c r="I77" i="45"/>
  <c r="I76" i="45"/>
  <c r="I75" i="45"/>
  <c r="I93" i="45" s="1"/>
  <c r="J70" i="45"/>
  <c r="I68" i="45"/>
  <c r="I67" i="45"/>
  <c r="I66" i="45"/>
  <c r="I65" i="45"/>
  <c r="I64" i="45"/>
  <c r="I63" i="45"/>
  <c r="I62" i="45"/>
  <c r="I61" i="45"/>
  <c r="I60" i="45"/>
  <c r="I59" i="45"/>
  <c r="I58" i="45"/>
  <c r="I57" i="45"/>
  <c r="I56" i="45"/>
  <c r="I55" i="45"/>
  <c r="I54" i="45"/>
  <c r="I53" i="45"/>
  <c r="I52" i="45"/>
  <c r="I70" i="45" s="1"/>
  <c r="A117" i="44"/>
  <c r="J93" i="44"/>
  <c r="H93" i="44"/>
  <c r="G93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J70" i="44"/>
  <c r="H70" i="44"/>
  <c r="G70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A117" i="43"/>
  <c r="J93" i="43"/>
  <c r="H93" i="43"/>
  <c r="G93" i="43"/>
  <c r="I91" i="43"/>
  <c r="I90" i="43"/>
  <c r="I89" i="43"/>
  <c r="I88" i="43"/>
  <c r="I87" i="43"/>
  <c r="I86" i="43"/>
  <c r="I85" i="43"/>
  <c r="I84" i="43"/>
  <c r="I83" i="43"/>
  <c r="I82" i="43"/>
  <c r="I81" i="43"/>
  <c r="I80" i="43"/>
  <c r="I79" i="43"/>
  <c r="I78" i="43"/>
  <c r="I77" i="43"/>
  <c r="I76" i="43"/>
  <c r="I75" i="43"/>
  <c r="J70" i="43"/>
  <c r="H70" i="43"/>
  <c r="I68" i="43"/>
  <c r="I67" i="43"/>
  <c r="I66" i="43"/>
  <c r="I65" i="43"/>
  <c r="I64" i="43"/>
  <c r="I63" i="43"/>
  <c r="I62" i="43"/>
  <c r="I61" i="43"/>
  <c r="I60" i="43"/>
  <c r="I59" i="43"/>
  <c r="I58" i="43"/>
  <c r="I57" i="43"/>
  <c r="I56" i="43"/>
  <c r="I55" i="43"/>
  <c r="I54" i="43"/>
  <c r="I53" i="43"/>
  <c r="I52" i="43"/>
  <c r="A117" i="42"/>
  <c r="J93" i="42"/>
  <c r="I91" i="42"/>
  <c r="I90" i="42"/>
  <c r="I89" i="42"/>
  <c r="I88" i="42"/>
  <c r="I87" i="42"/>
  <c r="I86" i="42"/>
  <c r="I85" i="42"/>
  <c r="I84" i="42"/>
  <c r="I83" i="42"/>
  <c r="I82" i="42"/>
  <c r="I81" i="42"/>
  <c r="I80" i="42"/>
  <c r="I79" i="42"/>
  <c r="I78" i="42"/>
  <c r="I77" i="42"/>
  <c r="I76" i="42"/>
  <c r="I75" i="42"/>
  <c r="I93" i="42" s="1"/>
  <c r="H70" i="42"/>
  <c r="G70" i="42"/>
  <c r="I68" i="42"/>
  <c r="I67" i="42"/>
  <c r="I66" i="42"/>
  <c r="I65" i="42"/>
  <c r="I64" i="42"/>
  <c r="I63" i="42"/>
  <c r="I62" i="42"/>
  <c r="I61" i="42"/>
  <c r="I60" i="42"/>
  <c r="I59" i="42"/>
  <c r="I58" i="42"/>
  <c r="I57" i="42"/>
  <c r="I56" i="42"/>
  <c r="I55" i="42"/>
  <c r="I54" i="42"/>
  <c r="I53" i="42"/>
  <c r="I52" i="42"/>
  <c r="I52" i="52" l="1"/>
  <c r="I70" i="52" s="1"/>
  <c r="J104" i="52" s="1"/>
  <c r="I70" i="48"/>
  <c r="I70" i="42"/>
  <c r="J104" i="42" s="1"/>
  <c r="J104" i="45"/>
  <c r="I70" i="54"/>
  <c r="I70" i="44"/>
  <c r="I93" i="44"/>
  <c r="I93" i="46"/>
  <c r="F93" i="46" s="1"/>
  <c r="I70" i="43"/>
  <c r="J104" i="43" s="1"/>
  <c r="I93" i="43"/>
  <c r="I70" i="47"/>
  <c r="I93" i="47"/>
  <c r="I92" i="56"/>
  <c r="I93" i="56" s="1"/>
  <c r="H70" i="55"/>
  <c r="H92" i="55"/>
  <c r="I92" i="55" s="1"/>
  <c r="I93" i="55" s="1"/>
  <c r="I52" i="55"/>
  <c r="I70" i="55" s="1"/>
  <c r="H40" i="26"/>
  <c r="J104" i="48" l="1"/>
  <c r="H93" i="55"/>
  <c r="J104" i="44"/>
  <c r="J104" i="46"/>
  <c r="I41" i="26"/>
  <c r="H70" i="52" l="1"/>
  <c r="A117" i="52"/>
  <c r="J93" i="52"/>
  <c r="J70" i="52"/>
  <c r="G70" i="52"/>
  <c r="I38" i="51"/>
  <c r="I38" i="56" s="1"/>
  <c r="H38" i="51"/>
  <c r="H38" i="56" s="1"/>
  <c r="I37" i="51"/>
  <c r="I37" i="56" s="1"/>
  <c r="H36" i="51"/>
  <c r="H36" i="56" s="1"/>
  <c r="I34" i="51"/>
  <c r="A117" i="51"/>
  <c r="I32" i="51"/>
  <c r="I39" i="56" l="1"/>
  <c r="J106" i="56" s="1"/>
  <c r="J109" i="56" s="1"/>
  <c r="I35" i="51"/>
  <c r="I39" i="51" s="1"/>
  <c r="H52" i="56"/>
  <c r="I52" i="56" s="1"/>
  <c r="I56" i="56"/>
  <c r="H40" i="56"/>
  <c r="H40" i="51"/>
  <c r="I41" i="56" l="1"/>
  <c r="J103" i="56" s="1"/>
  <c r="I41" i="51"/>
  <c r="J103" i="51" s="1"/>
  <c r="J93" i="26" l="1"/>
  <c r="H93" i="26"/>
  <c r="G93" i="26"/>
  <c r="I91" i="26"/>
  <c r="I91" i="51" s="1"/>
  <c r="I90" i="26"/>
  <c r="I90" i="51" s="1"/>
  <c r="I89" i="26"/>
  <c r="I89" i="51" s="1"/>
  <c r="I88" i="26"/>
  <c r="I88" i="51" s="1"/>
  <c r="I87" i="26"/>
  <c r="I87" i="51" s="1"/>
  <c r="I86" i="26"/>
  <c r="I86" i="51" s="1"/>
  <c r="I85" i="26"/>
  <c r="I85" i="51" s="1"/>
  <c r="I84" i="26"/>
  <c r="I84" i="51" s="1"/>
  <c r="I83" i="26"/>
  <c r="I83" i="51" s="1"/>
  <c r="I82" i="26"/>
  <c r="I82" i="51" s="1"/>
  <c r="I81" i="26"/>
  <c r="I81" i="51" s="1"/>
  <c r="I80" i="26"/>
  <c r="I80" i="51" s="1"/>
  <c r="I79" i="26"/>
  <c r="I79" i="51" s="1"/>
  <c r="I78" i="26"/>
  <c r="I78" i="51" s="1"/>
  <c r="I77" i="26"/>
  <c r="I77" i="51" s="1"/>
  <c r="I76" i="26"/>
  <c r="I76" i="51" s="1"/>
  <c r="I75" i="26"/>
  <c r="I75" i="51" s="1"/>
  <c r="I93" i="51" s="1"/>
  <c r="I53" i="26"/>
  <c r="I53" i="51" s="1"/>
  <c r="I54" i="26"/>
  <c r="I54" i="51" s="1"/>
  <c r="I55" i="26"/>
  <c r="I55" i="51" s="1"/>
  <c r="I56" i="26"/>
  <c r="I56" i="51" s="1"/>
  <c r="I57" i="26"/>
  <c r="I57" i="51" s="1"/>
  <c r="I58" i="26"/>
  <c r="I58" i="51" s="1"/>
  <c r="I59" i="26"/>
  <c r="I59" i="51" s="1"/>
  <c r="I60" i="26"/>
  <c r="I60" i="51" s="1"/>
  <c r="I61" i="26"/>
  <c r="I61" i="51" s="1"/>
  <c r="I62" i="26"/>
  <c r="I62" i="51" s="1"/>
  <c r="I63" i="26"/>
  <c r="I63" i="51" s="1"/>
  <c r="I64" i="26"/>
  <c r="I64" i="51" s="1"/>
  <c r="I65" i="26"/>
  <c r="I65" i="51" s="1"/>
  <c r="I66" i="26"/>
  <c r="I66" i="51" s="1"/>
  <c r="I67" i="26"/>
  <c r="I67" i="51" s="1"/>
  <c r="I68" i="26"/>
  <c r="I68" i="51" s="1"/>
  <c r="I52" i="26"/>
  <c r="I52" i="51" s="1"/>
  <c r="A117" i="26"/>
  <c r="J70" i="26"/>
  <c r="H70" i="26"/>
  <c r="G70" i="26"/>
  <c r="J103" i="26"/>
  <c r="J105" i="51" l="1"/>
  <c r="J108" i="51" s="1"/>
  <c r="H34" i="52" s="1"/>
  <c r="H40" i="52" s="1"/>
  <c r="J105" i="52" s="1"/>
  <c r="I70" i="51"/>
  <c r="J106" i="51" s="1"/>
  <c r="J109" i="51" s="1"/>
  <c r="I93" i="26"/>
  <c r="J105" i="26" s="1"/>
  <c r="J108" i="26" s="1"/>
  <c r="I70" i="26"/>
  <c r="J104" i="51" l="1"/>
  <c r="I34" i="52"/>
  <c r="I39" i="52" s="1"/>
  <c r="J104" i="26"/>
  <c r="J106" i="26"/>
  <c r="H34" i="42"/>
  <c r="H40" i="42" s="1"/>
  <c r="J105" i="42" s="1"/>
  <c r="J108" i="42" s="1"/>
  <c r="J108" i="52"/>
  <c r="J106" i="52" l="1"/>
  <c r="J109" i="52" s="1"/>
  <c r="I34" i="55" s="1"/>
  <c r="I39" i="55" s="1"/>
  <c r="J109" i="26"/>
  <c r="I34" i="42" s="1"/>
  <c r="I39" i="42" s="1"/>
  <c r="J106" i="42" s="1"/>
  <c r="I41" i="52"/>
  <c r="J103" i="52" s="1"/>
  <c r="J110" i="51"/>
  <c r="J110" i="26"/>
  <c r="H34" i="55"/>
  <c r="H40" i="55" s="1"/>
  <c r="I41" i="55" l="1"/>
  <c r="J103" i="55" s="1"/>
  <c r="J106" i="55"/>
  <c r="J109" i="55" s="1"/>
  <c r="J110" i="55" s="1"/>
  <c r="J110" i="52"/>
  <c r="J109" i="42"/>
  <c r="J110" i="42" s="1"/>
  <c r="I41" i="42"/>
  <c r="J103" i="42" s="1"/>
  <c r="H34" i="43"/>
  <c r="I34" i="43" l="1"/>
  <c r="I39" i="43" s="1"/>
  <c r="J106" i="43" s="1"/>
  <c r="J109" i="43" s="1"/>
  <c r="I34" i="44" s="1"/>
  <c r="I39" i="44" s="1"/>
  <c r="J106" i="44" s="1"/>
  <c r="J109" i="44" s="1"/>
  <c r="I34" i="45" s="1"/>
  <c r="I39" i="45" s="1"/>
  <c r="J106" i="45" s="1"/>
  <c r="J109" i="45" s="1"/>
  <c r="J108" i="55"/>
  <c r="J108" i="56"/>
  <c r="J110" i="56" s="1"/>
  <c r="H40" i="43"/>
  <c r="J105" i="43" s="1"/>
  <c r="J108" i="43" s="1"/>
  <c r="H34" i="44" s="1"/>
  <c r="H40" i="44" s="1"/>
  <c r="J105" i="44" s="1"/>
  <c r="J108" i="44" s="1"/>
  <c r="J110" i="43" l="1"/>
  <c r="I41" i="43"/>
  <c r="J103" i="43" s="1"/>
  <c r="J110" i="44"/>
  <c r="I41" i="44"/>
  <c r="J103" i="44" s="1"/>
  <c r="I34" i="46" l="1"/>
  <c r="I39" i="46" s="1"/>
  <c r="J106" i="46" s="1"/>
  <c r="J109" i="46" s="1"/>
  <c r="H34" i="45"/>
  <c r="H40" i="45" s="1"/>
  <c r="J105" i="45" s="1"/>
  <c r="J108" i="45" s="1"/>
  <c r="J110" i="45" s="1"/>
  <c r="I34" i="47" l="1"/>
  <c r="I39" i="47" s="1"/>
  <c r="J106" i="47" s="1"/>
  <c r="J109" i="47" s="1"/>
  <c r="I34" i="48" s="1"/>
  <c r="I41" i="45"/>
  <c r="J103" i="45" s="1"/>
  <c r="I39" i="48" l="1"/>
  <c r="J106" i="48" s="1"/>
  <c r="J109" i="48" s="1"/>
  <c r="H34" i="46"/>
  <c r="H40" i="46" s="1"/>
  <c r="J105" i="46" s="1"/>
  <c r="J108" i="46" s="1"/>
  <c r="J110" i="46" l="1"/>
  <c r="I41" i="46"/>
  <c r="J103" i="46" s="1"/>
  <c r="I34" i="49" l="1"/>
  <c r="I39" i="49" s="1"/>
  <c r="J106" i="49" s="1"/>
  <c r="J109" i="49" s="1"/>
  <c r="H34" i="47"/>
  <c r="H40" i="47" s="1"/>
  <c r="J105" i="47" s="1"/>
  <c r="J108" i="47" s="1"/>
  <c r="I34" i="50" l="1"/>
  <c r="I39" i="50" s="1"/>
  <c r="J106" i="50" s="1"/>
  <c r="J109" i="50" s="1"/>
  <c r="J110" i="50" s="1"/>
  <c r="J110" i="47"/>
  <c r="I41" i="47"/>
  <c r="J103" i="47" s="1"/>
  <c r="I34" i="53" l="1"/>
  <c r="I39" i="53" s="1"/>
  <c r="J106" i="53" s="1"/>
  <c r="J109" i="53" s="1"/>
  <c r="J110" i="53" s="1"/>
  <c r="H34" i="48"/>
  <c r="H40" i="48" s="1"/>
  <c r="J105" i="48" s="1"/>
  <c r="J108" i="48" s="1"/>
  <c r="H34" i="49" s="1"/>
  <c r="H40" i="49" s="1"/>
  <c r="I34" i="54" l="1"/>
  <c r="I39" i="54" s="1"/>
  <c r="J106" i="54" s="1"/>
  <c r="J109" i="54" s="1"/>
  <c r="J110" i="54" s="1"/>
  <c r="J110" i="48"/>
  <c r="I41" i="48"/>
  <c r="J103" i="48" s="1"/>
  <c r="J110" i="49" l="1"/>
  <c r="I41" i="49"/>
  <c r="J103" i="49" s="1"/>
  <c r="H34" i="50" l="1"/>
  <c r="H40" i="50" s="1"/>
  <c r="I41" i="50" l="1"/>
  <c r="J103" i="50" s="1"/>
  <c r="H34" i="53" l="1"/>
  <c r="H40" i="53" s="1"/>
  <c r="I41" i="53" l="1"/>
  <c r="J103" i="53" s="1"/>
  <c r="H34" i="54" l="1"/>
  <c r="H40" i="54" s="1"/>
  <c r="I41" i="54" l="1"/>
  <c r="J103" i="54" s="1"/>
</calcChain>
</file>

<file path=xl/sharedStrings.xml><?xml version="1.0" encoding="utf-8"?>
<sst xmlns="http://schemas.openxmlformats.org/spreadsheetml/2006/main" count="3887" uniqueCount="183">
  <si>
    <t>ÓRGÃO PÚBLICO:</t>
  </si>
  <si>
    <t>ORGANIZAÇÃO DA SOCIEDADE CIVIL:</t>
  </si>
  <si>
    <t>CNPJ:</t>
  </si>
  <si>
    <t>ENDEREÇO E CEP:</t>
  </si>
  <si>
    <t>RESPONSÁVEL(IS) PELA OSC:</t>
  </si>
  <si>
    <t>CPF:</t>
  </si>
  <si>
    <t>OBJETO DA PARCERIA:</t>
  </si>
  <si>
    <t>EXERCÍCIO:</t>
  </si>
  <si>
    <t>ORIGEM DOS RECURSOS (1):</t>
  </si>
  <si>
    <t>DOCUMENTO</t>
  </si>
  <si>
    <t>DATA</t>
  </si>
  <si>
    <t>VIGÊNCIA</t>
  </si>
  <si>
    <t>VALOR - R$</t>
  </si>
  <si>
    <t>Aditamento nº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</si>
  <si>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</si>
  <si>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</si>
  <si>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</si>
  <si>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</si>
  <si>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</si>
  <si>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</si>
  <si>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</si>
  <si>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</si>
  <si>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</si>
  <si>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DEMONSTRATIVO DAS DESPESAS INCORRIDAS NO EXERCÍCIO</t>
  </si>
  <si>
    <t>CATEGORIA OU FINALIDADE DA DESPESA (8)</t>
  </si>
  <si>
    <t>DESPESAS CONTABILIZADAS NESTE EXERCÍCIO (R$)</t>
  </si>
  <si>
    <r>
      <t xml:space="preserve">DESPESAS CONTABILIZADAS EM EXERCÍCIOS ANTERIORES E PAGAS NESTE EXERCÍCIO (R$) 
</t>
    </r>
    <r>
      <rPr>
        <b/>
        <sz val="7"/>
        <color theme="1"/>
        <rFont val="Calibri"/>
        <family val="2"/>
        <scheme val="minor"/>
      </rPr>
      <t>(H)</t>
    </r>
    <r>
      <rPr>
        <sz val="7"/>
        <color theme="1"/>
        <rFont val="Calibri"/>
        <family val="2"/>
        <scheme val="minor"/>
      </rPr>
      <t xml:space="preserve">
</t>
    </r>
  </si>
  <si>
    <r>
      <t xml:space="preserve">DESPESAS CONTABILIZADAS NESTE EXERCÍCIO E PAGAS NESTE EXERCÍCIO (R$) 
</t>
    </r>
    <r>
      <rPr>
        <b/>
        <sz val="7"/>
        <color theme="1"/>
        <rFont val="Calibri"/>
        <family val="2"/>
        <scheme val="minor"/>
      </rPr>
      <t>(I)</t>
    </r>
  </si>
  <si>
    <r>
      <t xml:space="preserve">
TOTAL DE DESPESAS PAGAS NESTE EXERCÍCIO (R$) 
</t>
    </r>
    <r>
      <rPr>
        <b/>
        <sz val="7"/>
        <color theme="1"/>
        <rFont val="Calibri"/>
        <family val="2"/>
        <scheme val="minor"/>
      </rPr>
      <t>(J= H + I)</t>
    </r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</si>
  <si>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</si>
  <si>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</si>
  <si>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</si>
  <si>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</si>
  <si>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</si>
  <si>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</si>
  <si>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</si>
  <si>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</si>
  <si>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Locação de imóveis</t>
  </si>
  <si>
    <t>Locações diversas</t>
  </si>
  <si>
    <t>Utilidades públicas (7)</t>
  </si>
  <si>
    <t>Combustível</t>
  </si>
  <si>
    <t>Bens e materiais permanentes</t>
  </si>
  <si>
    <t>Obras</t>
  </si>
  <si>
    <t>Despesas financeiras e bancárias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</si>
  <si>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</si>
  <si>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</si>
  <si>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</si>
  <si>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</si>
  <si>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</si>
  <si>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</si>
  <si>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</si>
  <si>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</si>
  <si>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</si>
  <si>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</si>
  <si>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Parceiro.</t>
  </si>
  <si>
    <t>RECURSOS</t>
  </si>
  <si>
    <t>PREFEITURA MUNICIPAL DE SANTA ROSA DE VITERBO</t>
  </si>
  <si>
    <t>ANEXO RP-10 - REPASSES AO TERCEIRO SETOR - DEMONSTRATIVO INTEGRAL DAS RECEITAS E DESPESAS - TERMO DE COLABORAÇÃO/FOMENTO/CONVÊNIO</t>
  </si>
  <si>
    <t>N´º.</t>
  </si>
  <si>
    <t>PRÓPRIO ( ENTIDADE)</t>
  </si>
  <si>
    <t>Termo de Colaboração</t>
  </si>
  <si>
    <t>________________________________________________________</t>
  </si>
  <si>
    <t>PRESIDENTE</t>
  </si>
  <si>
    <t xml:space="preserve"> </t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</si>
  <si>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>RECURSO PRÓPRIO</t>
    </r>
  </si>
  <si>
    <r>
      <rPr>
        <b/>
        <sz val="8"/>
        <color theme="1"/>
        <rFont val="Arial"/>
        <family val="2"/>
      </rPr>
      <t>(L)</t>
    </r>
    <r>
      <rPr>
        <sz val="8"/>
        <color theme="1"/>
        <rFont val="Arial"/>
        <family val="2"/>
      </rPr>
      <t xml:space="preserve"> VALOR DEVOLVIDO AO ÓRGÃO PÚBLICO </t>
    </r>
  </si>
  <si>
    <r>
      <t xml:space="preserve">(A) </t>
    </r>
    <r>
      <rPr>
        <sz val="9"/>
        <color theme="1"/>
        <rFont val="Calibri"/>
        <family val="2"/>
        <scheme val="minor"/>
      </rPr>
      <t>SALDO DO EXERCÍCO ANTERIOR</t>
    </r>
  </si>
  <si>
    <r>
      <t xml:space="preserve">(B) </t>
    </r>
    <r>
      <rPr>
        <sz val="9"/>
        <color theme="1"/>
        <rFont val="Calibri"/>
        <family val="2"/>
        <scheme val="minor"/>
      </rPr>
      <t>REPASSES PÚBLICOS NO EXERCÍCIO</t>
    </r>
  </si>
  <si>
    <t xml:space="preserve">      RECEITAS COM APLICAÇÕES FINANCEIRAS DA ENTIDADE</t>
  </si>
  <si>
    <r>
      <t xml:space="preserve">(C) </t>
    </r>
    <r>
      <rPr>
        <sz val="9"/>
        <color theme="1"/>
        <rFont val="Calibri"/>
        <family val="2"/>
        <scheme val="minor"/>
      </rPr>
      <t>RECEITAS COM APLICAÇÕES FINANCEIRAS DOS REPASSES PUBLICOS</t>
    </r>
  </si>
  <si>
    <r>
      <t xml:space="preserve">(E) </t>
    </r>
    <r>
      <rPr>
        <sz val="9"/>
        <color theme="1"/>
        <rFont val="Calibri"/>
        <family val="2"/>
        <scheme val="minor"/>
      </rPr>
      <t>TOTAL DE RECURSOS PÚBLICOS</t>
    </r>
  </si>
  <si>
    <r>
      <t xml:space="preserve">(F) </t>
    </r>
    <r>
      <rPr>
        <sz val="9"/>
        <color theme="1"/>
        <rFont val="Calibri"/>
        <family val="2"/>
        <scheme val="minor"/>
      </rPr>
      <t>TOTAL DE RECURSOS PRÓPRIOS DA ENTIDADE</t>
    </r>
  </si>
  <si>
    <r>
      <t xml:space="preserve">(G) </t>
    </r>
    <r>
      <rPr>
        <sz val="9"/>
        <color theme="1"/>
        <rFont val="Calibri"/>
        <family val="2"/>
        <scheme val="minor"/>
      </rPr>
      <t>TOTAL DE RECURSOS DISPONÍVEIS NO EXERCÍCIO (E + F)</t>
    </r>
  </si>
  <si>
    <r>
      <t xml:space="preserve">      RECEITAS COM APLICAÇÕES FINANCEIRAS DA </t>
    </r>
    <r>
      <rPr>
        <b/>
        <sz val="9"/>
        <color theme="1"/>
        <rFont val="Calibri"/>
        <family val="2"/>
        <scheme val="minor"/>
      </rPr>
      <t>ENTIDADE</t>
    </r>
  </si>
  <si>
    <r>
      <t xml:space="preserve">(C) </t>
    </r>
    <r>
      <rPr>
        <sz val="9"/>
        <color theme="1"/>
        <rFont val="Calibri"/>
        <family val="2"/>
        <scheme val="minor"/>
      </rPr>
      <t xml:space="preserve">RECEITAS COM APLICAÇÕES FINANCEIRAS DOS </t>
    </r>
    <r>
      <rPr>
        <b/>
        <sz val="9"/>
        <color theme="1"/>
        <rFont val="Calibri"/>
        <family val="2"/>
        <scheme val="minor"/>
      </rPr>
      <t>REPASSES PUBLICOS</t>
    </r>
  </si>
  <si>
    <t>ENDEREÇO:</t>
  </si>
  <si>
    <r>
      <t xml:space="preserve">(1) Verba: Federal, Estadual ou Municipal, </t>
    </r>
    <r>
      <rPr>
        <sz val="7"/>
        <color rgb="FFFF0000"/>
        <rFont val="Arial"/>
        <family val="2"/>
      </rPr>
      <t>devendo ser elaborado um anexo para cada fonte de recurso.</t>
    </r>
  </si>
  <si>
    <t>PREENCHIMENTO MANUAL</t>
  </si>
  <si>
    <t>CÉLULA C/ FÓRMULA</t>
  </si>
  <si>
    <t>____________________________________________</t>
  </si>
  <si>
    <t>_________________________________________</t>
  </si>
  <si>
    <t>MEMBRO DO CONSELHO FISCAL</t>
  </si>
  <si>
    <t>Outras despesas Devolução  de Recurso ao Município</t>
  </si>
  <si>
    <t>SANTA ROSA DE VITERBO/SP, 05 DE JANEIRO DE 2025</t>
  </si>
  <si>
    <t>Outras despesas (IRRF negativo)</t>
  </si>
  <si>
    <t>313.XXX.XXX-34</t>
  </si>
  <si>
    <r>
      <t xml:space="preserve">(D) </t>
    </r>
    <r>
      <rPr>
        <sz val="9"/>
        <color theme="1"/>
        <rFont val="Calibri"/>
        <family val="2"/>
        <scheme val="minor"/>
      </rPr>
      <t xml:space="preserve">OUTRAS RECEITAS DECORRENTES DA EXECUÇÃO DO AJUSTE (3) </t>
    </r>
    <r>
      <rPr>
        <i/>
        <sz val="8"/>
        <color theme="1"/>
        <rFont val="Calibri"/>
        <family val="2"/>
        <scheme val="minor"/>
      </rPr>
      <t>PRÓPRIO (</t>
    </r>
    <r>
      <rPr>
        <i/>
        <sz val="8"/>
        <color rgb="FFFF0000"/>
        <rFont val="Calibri"/>
        <family val="2"/>
        <scheme val="minor"/>
      </rPr>
      <t>especificar informação</t>
    </r>
    <r>
      <rPr>
        <i/>
        <sz val="8"/>
        <color theme="1"/>
        <rFont val="Calibri"/>
        <family val="2"/>
        <scheme val="minor"/>
      </rPr>
      <t xml:space="preserve">) - PÚBLICO </t>
    </r>
    <r>
      <rPr>
        <i/>
        <sz val="8"/>
        <color rgb="FFFF0000"/>
        <rFont val="Calibri"/>
        <family val="2"/>
        <scheme val="minor"/>
      </rPr>
      <t>(especificar informação</t>
    </r>
    <r>
      <rPr>
        <i/>
        <sz val="8"/>
        <color theme="1"/>
        <rFont val="Calibri"/>
        <family val="2"/>
        <scheme val="minor"/>
      </rPr>
      <t>)</t>
    </r>
  </si>
  <si>
    <t>NOME DA ORGANIZAÇÃO</t>
  </si>
  <si>
    <t>XX.XXX.XXX/0001-93</t>
  </si>
  <si>
    <t>RUA XXXXX, NºXXX - BAIRRO XXXX - CIDADE XXXXXX CEP: XXXX</t>
  </si>
  <si>
    <t>FULANO(A) DE TAL - PRESIDENTE</t>
  </si>
  <si>
    <t>(XXXXXXX) O MESMO QUE CONSTA NO TERMO DE COLABORAÇÃO</t>
  </si>
  <si>
    <t>DATA ASSINAT.</t>
  </si>
  <si>
    <t>OUTUBRO DE 2025</t>
  </si>
  <si>
    <t>3º QUADRIMESTRE DE 2025</t>
  </si>
  <si>
    <t>JANEIRO DE 2026</t>
  </si>
  <si>
    <t>XXX/2026</t>
  </si>
  <si>
    <t>01/01/2026 A 31/12/2026</t>
  </si>
  <si>
    <r>
      <t xml:space="preserve">(E) </t>
    </r>
    <r>
      <rPr>
        <sz val="9"/>
        <color theme="1"/>
        <rFont val="Calibri"/>
        <family val="2"/>
        <scheme val="minor"/>
      </rPr>
      <t>TOTAL DE RECURSOS PÚBLICOS</t>
    </r>
    <r>
      <rPr>
        <sz val="9"/>
        <color rgb="FFFF0000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 xml:space="preserve"> (SALDO ANTERIOR + REPASSES + RENDIMENTOS + OUTRAS RECEITAS)</t>
    </r>
  </si>
  <si>
    <r>
      <t xml:space="preserve">(G) </t>
    </r>
    <r>
      <rPr>
        <sz val="9"/>
        <color theme="1"/>
        <rFont val="Calibri"/>
        <family val="2"/>
        <scheme val="minor"/>
      </rPr>
      <t xml:space="preserve">TOTAL DE RECURSOS DISPONÍVEIS NO EXERCÍCIO (E + F) </t>
    </r>
    <r>
      <rPr>
        <sz val="8"/>
        <color rgb="FFFF0000"/>
        <rFont val="Calibri"/>
        <family val="2"/>
        <scheme val="minor"/>
      </rPr>
      <t>PRÓPRIO + PÚBLICO</t>
    </r>
  </si>
  <si>
    <r>
      <rPr>
        <b/>
        <sz val="8"/>
        <color theme="1"/>
        <rFont val="Arial"/>
        <family val="2"/>
      </rPr>
      <t>(G)</t>
    </r>
    <r>
      <rPr>
        <sz val="8"/>
        <color theme="1"/>
        <rFont val="Arial"/>
        <family val="2"/>
      </rPr>
      <t xml:space="preserve"> TOTAL DE RECURSOS DISPONÍVEL NO EXERCÍCIO</t>
    </r>
    <r>
      <rPr>
        <sz val="8"/>
        <color rgb="FFFF0000"/>
        <rFont val="Arial"/>
        <family val="2"/>
      </rPr>
      <t xml:space="preserve"> (PRÓPRIO + PÚBICO)</t>
    </r>
  </si>
  <si>
    <r>
      <rPr>
        <b/>
        <sz val="8"/>
        <color theme="1"/>
        <rFont val="Arial"/>
        <family val="2"/>
      </rPr>
      <t>(J)</t>
    </r>
    <r>
      <rPr>
        <sz val="8"/>
        <color theme="1"/>
        <rFont val="Arial"/>
        <family val="2"/>
      </rPr>
      <t xml:space="preserve"> DESPESAS PAGAS NO EXERCÍCIO (H+I) (</t>
    </r>
    <r>
      <rPr>
        <sz val="8"/>
        <color rgb="FFFF0000"/>
        <rFont val="Arial"/>
        <family val="2"/>
      </rPr>
      <t>PRÓPRIO + PÚBLICO)</t>
    </r>
  </si>
  <si>
    <t>FEVEREIRO DE 2026</t>
  </si>
  <si>
    <t>MARÇO DE 2026</t>
  </si>
  <si>
    <r>
      <t xml:space="preserve">(D) </t>
    </r>
    <r>
      <rPr>
        <sz val="9"/>
        <color theme="1"/>
        <rFont val="Calibri"/>
        <family val="2"/>
        <scheme val="minor"/>
      </rPr>
      <t xml:space="preserve">OUTRAS RECEITAS DECORRENTES DA EXECUÇÃO DO AJUSTE (3)
</t>
    </r>
    <r>
      <rPr>
        <sz val="9"/>
        <color rgb="FFFF0000"/>
        <rFont val="Calibri"/>
        <family val="2"/>
        <scheme val="minor"/>
      </rPr>
      <t>(EXTORNOS DE TARIFA, TAXAS BANCÁRIAS, ETC)</t>
    </r>
  </si>
  <si>
    <r>
      <t xml:space="preserve">PÚBLICO ( </t>
    </r>
    <r>
      <rPr>
        <b/>
        <sz val="9"/>
        <color rgb="FFFF0000"/>
        <rFont val="Calibri"/>
        <family val="2"/>
        <scheme val="minor"/>
      </rPr>
      <t>X</t>
    </r>
    <r>
      <rPr>
        <b/>
        <sz val="9"/>
        <color theme="1"/>
        <rFont val="Calibri"/>
        <family val="2"/>
        <scheme val="minor"/>
      </rPr>
      <t xml:space="preserve"> )MUN. (  )FED.  (  )EST.</t>
    </r>
  </si>
  <si>
    <r>
      <rPr>
        <b/>
        <sz val="9"/>
        <rFont val="Calibri"/>
        <family val="2"/>
        <scheme val="minor"/>
      </rPr>
      <t>PÚBLICO (</t>
    </r>
    <r>
      <rPr>
        <b/>
        <sz val="9"/>
        <color rgb="FFFF0000"/>
        <rFont val="Calibri"/>
        <family val="2"/>
        <scheme val="minor"/>
      </rPr>
      <t xml:space="preserve"> X </t>
    </r>
    <r>
      <rPr>
        <b/>
        <sz val="9"/>
        <color theme="1"/>
        <rFont val="Calibri"/>
        <family val="2"/>
        <scheme val="minor"/>
      </rPr>
      <t>) MUN. (  )FED.  (  )EST.</t>
    </r>
  </si>
  <si>
    <r>
      <t xml:space="preserve">DESPESAS CONTABILIZADAS EM EXERCÍCIOS ANTERIORES E PAGAS NESTE EXERCÍCIO (R$) 
</t>
    </r>
    <r>
      <rPr>
        <b/>
        <sz val="9"/>
        <color theme="1"/>
        <rFont val="Calibri"/>
        <family val="2"/>
        <scheme val="minor"/>
      </rPr>
      <t>(H)</t>
    </r>
    <r>
      <rPr>
        <sz val="7"/>
        <color theme="1"/>
        <rFont val="Calibri"/>
        <family val="2"/>
        <scheme val="minor"/>
      </rPr>
      <t xml:space="preserve">
</t>
    </r>
  </si>
  <si>
    <r>
      <t xml:space="preserve">DESPESAS CONTABILIZADAS NESTE EXERCÍCIO E PAGAS NESTE EXERCÍCIO (R$) 
</t>
    </r>
    <r>
      <rPr>
        <b/>
        <sz val="10"/>
        <color theme="1"/>
        <rFont val="Calibri"/>
        <family val="2"/>
        <scheme val="minor"/>
      </rPr>
      <t>(I)</t>
    </r>
  </si>
  <si>
    <r>
      <t xml:space="preserve">
TOTAL DE DESPESAS PAGAS NESTE EXERCÍCIO (R$) 
</t>
    </r>
    <r>
      <rPr>
        <b/>
        <sz val="10"/>
        <color theme="1"/>
        <rFont val="Calibri"/>
        <family val="2"/>
        <scheme val="minor"/>
      </rPr>
      <t>(J= H + I)</t>
    </r>
  </si>
  <si>
    <r>
      <t xml:space="preserve">       RECURSO </t>
    </r>
    <r>
      <rPr>
        <b/>
        <sz val="8"/>
        <color rgb="FFC00000"/>
        <rFont val="Arial"/>
        <family val="2"/>
      </rPr>
      <t>PRÓPRIO</t>
    </r>
    <r>
      <rPr>
        <sz val="8"/>
        <color theme="1"/>
        <rFont val="Arial"/>
        <family val="2"/>
      </rPr>
      <t xml:space="preserve"> NÃO APLICADO </t>
    </r>
  </si>
  <si>
    <r>
      <rPr>
        <b/>
        <sz val="8"/>
        <color theme="1"/>
        <rFont val="Arial"/>
        <family val="2"/>
      </rPr>
      <t xml:space="preserve">(K) </t>
    </r>
    <r>
      <rPr>
        <sz val="8"/>
        <color theme="1"/>
        <rFont val="Arial"/>
        <family val="2"/>
      </rPr>
      <t xml:space="preserve">RECURSO </t>
    </r>
    <r>
      <rPr>
        <b/>
        <sz val="8"/>
        <color rgb="FFC00000"/>
        <rFont val="Arial"/>
        <family val="2"/>
      </rPr>
      <t>PÚBLICO</t>
    </r>
    <r>
      <rPr>
        <sz val="8"/>
        <color theme="1"/>
        <rFont val="Arial"/>
        <family val="2"/>
      </rPr>
      <t xml:space="preserve"> NÃO APLICADO </t>
    </r>
  </si>
  <si>
    <r>
      <t xml:space="preserve">       RECURSO </t>
    </r>
    <r>
      <rPr>
        <b/>
        <sz val="8"/>
        <color rgb="FFC00000"/>
        <rFont val="Arial"/>
        <family val="2"/>
      </rPr>
      <t>PRÓPRIO</t>
    </r>
    <r>
      <rPr>
        <sz val="8"/>
        <color theme="1"/>
        <rFont val="Arial"/>
        <family val="2"/>
      </rPr>
      <t xml:space="preserve"> AUTORIZADO PARA APLICAÇÃO NO EXERCÍCIO SEGUINTE</t>
    </r>
  </si>
  <si>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 xml:space="preserve">RECURSO </t>
    </r>
    <r>
      <rPr>
        <b/>
        <sz val="8"/>
        <color rgb="FFC00000"/>
        <rFont val="Arial"/>
        <family val="2"/>
      </rPr>
      <t>PÚBLICO</t>
    </r>
    <r>
      <rPr>
        <sz val="8"/>
        <color theme="1"/>
        <rFont val="Arial"/>
        <family val="2"/>
      </rPr>
      <t xml:space="preserve"> AUTORIZADO PARA APLICAÇÃO NO EXERCÍCIO SEGUINTE </t>
    </r>
  </si>
  <si>
    <r>
      <rPr>
        <sz val="9"/>
        <color rgb="FFFF0000"/>
        <rFont val="Calibri"/>
        <family val="2"/>
        <scheme val="minor"/>
      </rPr>
      <t xml:space="preserve">ATENÇÃO: 
</t>
    </r>
    <r>
      <rPr>
        <sz val="9"/>
        <rFont val="Calibri"/>
        <family val="2"/>
        <scheme val="minor"/>
      </rPr>
      <t xml:space="preserve">- </t>
    </r>
    <r>
      <rPr>
        <sz val="9"/>
        <color theme="1"/>
        <rFont val="Calibri"/>
        <family val="2"/>
        <scheme val="minor"/>
      </rPr>
      <t>NUNCA DELETAR VALORES (R$) NA TABELA. AO INVÉS DE DELETAR VALORES, COLOQUE UM "0" PARA PRESERVAR A FORMATAÇÃO; 
- NA HORA DE IMPRIMIR A PLANILHA, LEMBRA DE TIRAR ESSAS OBSERVAÇÕES, OK?</t>
    </r>
  </si>
  <si>
    <r>
      <t xml:space="preserve">DEVE SER FEITA A CONSTRUÇÃO DE </t>
    </r>
    <r>
      <rPr>
        <sz val="9"/>
        <color rgb="FFC00000"/>
        <rFont val="Calibri"/>
        <family val="2"/>
        <scheme val="minor"/>
      </rPr>
      <t>UM RP-10 PARA CADA FONTE DE RECURSO</t>
    </r>
    <r>
      <rPr>
        <sz val="9"/>
        <color theme="1"/>
        <rFont val="Calibri"/>
        <family val="2"/>
        <scheme val="minor"/>
      </rPr>
      <t xml:space="preserve"> (MUNICIPAL, ESTADUAL E FEDERAL)</t>
    </r>
  </si>
  <si>
    <r>
      <t xml:space="preserve">O VALOR INSERIDO NESTA PLANILHA É MERAMENTE UM EXEMPLO. PERSONALIZAR COLOCANDO O VALOR QUE CONSTA NO </t>
    </r>
    <r>
      <rPr>
        <sz val="9"/>
        <color rgb="FFC00000"/>
        <rFont val="Calibri"/>
        <family val="2"/>
        <scheme val="minor"/>
      </rPr>
      <t>TERMO DE COLABORAÇÃO</t>
    </r>
  </si>
  <si>
    <r>
      <t xml:space="preserve">O(s) signatário(s), na qualidade de representante(s) da ORGANIZAÇÃO DA SOCIEDADE CIVIL  </t>
    </r>
    <r>
      <rPr>
        <b/>
        <sz val="11"/>
        <color rgb="FFFF0000"/>
        <rFont val="Calibri"/>
        <family val="2"/>
        <scheme val="minor"/>
      </rPr>
      <t xml:space="preserve">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>MARÇO DE 2026</t>
    </r>
    <r>
      <rPr>
        <b/>
        <sz val="11"/>
        <color theme="1"/>
        <rFont val="Calibri"/>
        <family val="2"/>
        <scheme val="minor"/>
      </rPr>
      <t xml:space="preserve">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</si>
  <si>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>JANEIRO DE 2026</t>
    </r>
    <r>
      <rPr>
        <b/>
        <sz val="11"/>
        <color theme="1"/>
        <rFont val="Calibri"/>
        <family val="2"/>
        <scheme val="minor"/>
      </rPr>
      <t xml:space="preserve">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</si>
  <si>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FEVEREIRO DE 2026 </t>
    </r>
    <r>
      <rPr>
        <b/>
        <sz val="11"/>
        <color theme="1"/>
        <rFont val="Calibri"/>
        <family val="2"/>
        <scheme val="minor"/>
      </rPr>
      <t xml:space="preserve"> bem como as despesas a pagar no exercício seguinte.</t>
    </r>
  </si>
  <si>
    <t>SANTA ROSA DE VITERBO/SP, 05 DE ABRIL DE 2026</t>
  </si>
  <si>
    <t>SANTA ROSA DE VITERBO/SP, 05 DE MARÇO DE 2026</t>
  </si>
  <si>
    <t>SANTA ROSA DE VITERBO/SP, 05 DE FEVEREIRO DE 2026</t>
  </si>
  <si>
    <r>
      <t xml:space="preserve">PÚBLICO ( </t>
    </r>
    <r>
      <rPr>
        <b/>
        <sz val="9"/>
        <color rgb="FFFF0000"/>
        <rFont val="Calibri"/>
        <family val="2"/>
        <scheme val="minor"/>
      </rPr>
      <t>X</t>
    </r>
    <r>
      <rPr>
        <b/>
        <sz val="9"/>
        <color theme="1"/>
        <rFont val="Calibri"/>
        <family val="2"/>
        <scheme val="minor"/>
      </rPr>
      <t xml:space="preserve"> ) MUN. (  )FED.  (  )EST.</t>
    </r>
  </si>
  <si>
    <t>PRÓPRIO (ENTIDADE)</t>
  </si>
  <si>
    <r>
      <t xml:space="preserve">PÚBLICO  ( </t>
    </r>
    <r>
      <rPr>
        <b/>
        <sz val="9"/>
        <color rgb="FFC00000"/>
        <rFont val="Calibri"/>
        <family val="2"/>
        <scheme val="minor"/>
      </rPr>
      <t>X</t>
    </r>
    <r>
      <rPr>
        <b/>
        <sz val="9"/>
        <color theme="1"/>
        <rFont val="Calibri"/>
        <family val="2"/>
        <scheme val="minor"/>
      </rPr>
      <t xml:space="preserve"> )MUN. (  )FED.  (  )EST.</t>
    </r>
  </si>
  <si>
    <r>
      <t>DEVE SER FEITA A CONSTRUÇÃO DE</t>
    </r>
    <r>
      <rPr>
        <b/>
        <sz val="9"/>
        <color rgb="FFC00000"/>
        <rFont val="Calibri"/>
        <family val="2"/>
        <scheme val="minor"/>
      </rPr>
      <t xml:space="preserve"> UM RP-10 PARA CADA FONTE DE RECURSO </t>
    </r>
    <r>
      <rPr>
        <sz val="9"/>
        <color theme="1"/>
        <rFont val="Calibri"/>
        <family val="2"/>
        <scheme val="minor"/>
      </rPr>
      <t>(MUNICIPAL, ESTADUAL E FEDERAL)</t>
    </r>
  </si>
  <si>
    <t>SANTA ROSA DE VITERBO/SP, 05 DE MAIO DE 2026</t>
  </si>
  <si>
    <t>1º QUADRIMESTRE DE 2026</t>
  </si>
  <si>
    <r>
      <t xml:space="preserve">O(s) signatário(s), na qualidade de representante(s) da da ORGANIZAÇÃO DA SOCIEDADE CIVIL </t>
    </r>
    <r>
      <rPr>
        <b/>
        <u/>
        <sz val="11"/>
        <color rgb="FFFF0000"/>
        <rFont val="Calibri"/>
        <family val="2"/>
        <scheme val="minor"/>
      </rPr>
      <t>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do             
</t>
    </r>
    <r>
      <rPr>
        <b/>
        <sz val="11"/>
        <color rgb="FFFF0000"/>
        <rFont val="Calibri"/>
        <family val="2"/>
        <scheme val="minor"/>
      </rPr>
      <t>1º QUADRIMESTRE de 2026</t>
    </r>
    <r>
      <rPr>
        <b/>
        <sz val="11"/>
        <color theme="1"/>
        <rFont val="Calibri"/>
        <family val="2"/>
        <scheme val="minor"/>
      </rPr>
      <t xml:space="preserve"> bem como as despesas a pagar no exercício seguinte.</t>
    </r>
  </si>
  <si>
    <r>
      <rPr>
        <b/>
        <sz val="9"/>
        <rFont val="Calibri"/>
        <family val="2"/>
        <scheme val="minor"/>
      </rPr>
      <t xml:space="preserve">PÚBLICO ( </t>
    </r>
    <r>
      <rPr>
        <b/>
        <sz val="9"/>
        <color rgb="FFFF0000"/>
        <rFont val="Calibri"/>
        <family val="2"/>
        <scheme val="minor"/>
      </rPr>
      <t xml:space="preserve">X </t>
    </r>
    <r>
      <rPr>
        <b/>
        <sz val="9"/>
        <rFont val="Calibri"/>
        <family val="2"/>
        <scheme val="minor"/>
      </rPr>
      <t>)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MUN. (  )FED.  (  )EST.</t>
    </r>
  </si>
  <si>
    <t>ABRIL  DE 2026</t>
  </si>
  <si>
    <r>
      <rPr>
        <b/>
        <sz val="9"/>
        <color rgb="FFFF0000"/>
        <rFont val="Calibri"/>
        <family val="2"/>
        <scheme val="minor"/>
      </rPr>
      <t xml:space="preserve">ATENÇÃO: 
</t>
    </r>
    <r>
      <rPr>
        <b/>
        <sz val="9"/>
        <rFont val="Calibri"/>
        <family val="2"/>
        <scheme val="minor"/>
      </rPr>
      <t xml:space="preserve">- </t>
    </r>
    <r>
      <rPr>
        <b/>
        <sz val="9"/>
        <color theme="1"/>
        <rFont val="Calibri"/>
        <family val="2"/>
        <scheme val="minor"/>
      </rPr>
      <t>NUNCA DELETAR VALORES (R$) NA TABELA. AO INVÉS DE DELETAR VALORES, COLOQUE UM "0" PARA PRESERVAR A FORMATAÇÃO; 
- NA HORA DE IMPRIMIR A PLANILHA, LEMBRA DE TIRAR ESSAS OBSERVAÇÕES, OK?</t>
    </r>
  </si>
  <si>
    <r>
      <t xml:space="preserve">CÉLULA COM FÓRMULA: </t>
    </r>
    <r>
      <rPr>
        <b/>
        <sz val="9"/>
        <color rgb="FFC00000"/>
        <rFont val="Calibri"/>
        <family val="2"/>
        <scheme val="minor"/>
      </rPr>
      <t>NÃO ALTERAR!</t>
    </r>
  </si>
  <si>
    <r>
      <t xml:space="preserve">O(s) signatário(s), na qualidade de representante(s) da ORGANIZAÇÃO DA SOCIEDADE CIVIL   </t>
    </r>
    <r>
      <rPr>
        <b/>
        <sz val="11"/>
        <color rgb="FFFF0000"/>
        <rFont val="Calibri"/>
        <family val="2"/>
        <scheme val="minor"/>
      </rPr>
      <t xml:space="preserve">XXXXXXXXXXXXXXXXXXXXXXXXX 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C00000"/>
        <rFont val="Calibri"/>
        <family val="2"/>
        <scheme val="minor"/>
      </rPr>
      <t xml:space="preserve">ABRIL DE 2026 </t>
    </r>
    <r>
      <rPr>
        <b/>
        <sz val="11"/>
        <color theme="1"/>
        <rFont val="Calibri"/>
        <family val="2"/>
        <scheme val="minor"/>
      </rPr>
      <t>bem como as despesas a pagar no exercício seguinte.</t>
    </r>
  </si>
  <si>
    <t>SEM DADOS</t>
  </si>
  <si>
    <t>ADITAMENTO É A EXPRESSÃO DADA PARA "ACRÉSCIMO" DE VALOR OU PRAZO. A PARTIR DO MÊS DE ADITIVO, REPETIR A INFORMAÇÃO NOS DEMAIS MESES</t>
  </si>
  <si>
    <t>MAIO DE 2026</t>
  </si>
  <si>
    <t>SANTA ROSA DE VITERBO/SP, 05 DE JUNHO DE 2026</t>
  </si>
  <si>
    <r>
      <t xml:space="preserve">O(s) signatário(s), na qualidade de representante(s) da ORGANIZAÇÃO DA SOCIEDADE CIVIL  </t>
    </r>
    <r>
      <rPr>
        <b/>
        <sz val="11"/>
        <color rgb="FFFF0000"/>
        <rFont val="Calibri"/>
        <family val="2"/>
        <scheme val="minor"/>
      </rPr>
      <t xml:space="preserve"> 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MAIO DE 2026 </t>
    </r>
    <r>
      <rPr>
        <b/>
        <sz val="11"/>
        <color theme="1"/>
        <rFont val="Calibri"/>
        <family val="2"/>
        <scheme val="minor"/>
      </rPr>
      <t>bem como as despesas a pagar no exercício seguinte.</t>
    </r>
  </si>
  <si>
    <t>JUNHO DE 2026</t>
  </si>
  <si>
    <t>J= H+I</t>
  </si>
  <si>
    <r>
      <t xml:space="preserve">O(s) signatário(s), na qualidade de representante(s) da ORGANIZAÇÃO DA SOCIEDADE CIVIL  
</t>
    </r>
    <r>
      <rPr>
        <b/>
        <u/>
        <sz val="11"/>
        <color rgb="FFFF0000"/>
        <rFont val="Calibri"/>
        <family val="2"/>
        <scheme val="minor"/>
      </rPr>
      <t xml:space="preserve"> XXXXXXXXXXXXXXXXXXXXXXXXX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>JUNHO DE 2026</t>
    </r>
    <r>
      <rPr>
        <b/>
        <sz val="11"/>
        <color theme="1"/>
        <rFont val="Calibri"/>
        <family val="2"/>
        <scheme val="minor"/>
      </rPr>
      <t xml:space="preserve"> bem como as despesas a pagar no exercício seguinte.</t>
    </r>
  </si>
  <si>
    <r>
      <t>PREENCHIMENTO MANUAL: ASSINALAR O RECURSO PERTINENTE E DEVE CONSTRUIR</t>
    </r>
    <r>
      <rPr>
        <b/>
        <sz val="10"/>
        <color rgb="FFC00000"/>
        <rFont val="Calibri"/>
        <family val="2"/>
        <scheme val="minor"/>
      </rPr>
      <t xml:space="preserve"> UM RP-10 PARA CADA FONTE DE RECURSO </t>
    </r>
    <r>
      <rPr>
        <b/>
        <sz val="10"/>
        <color theme="1"/>
        <rFont val="Calibri"/>
        <family val="2"/>
        <scheme val="minor"/>
      </rPr>
      <t>(MUNICIPAL, ESTADUAL E FEDERAL)</t>
    </r>
  </si>
  <si>
    <t>SANTA ROSA DE VITERBO/SP, 05 DE JULHO DE 2026</t>
  </si>
  <si>
    <t>JULHO DE 2026</t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</si>
  <si>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XXXXXXXXXXXXXXXXXXXX 
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>JULHO de 2026</t>
    </r>
    <r>
      <rPr>
        <b/>
        <sz val="11"/>
        <color theme="1"/>
        <rFont val="Calibri"/>
        <family val="2"/>
        <scheme val="minor"/>
      </rPr>
      <t xml:space="preserve"> bem como as despesas a pagar no exercício seguinte.</t>
    </r>
  </si>
  <si>
    <t>SANTA ROSA DE VITERBO/SP, 05 DE AGOSTO DE 2026</t>
  </si>
  <si>
    <t>AGOSTO DE 2026</t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</si>
  <si>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XXXXXXXXXXXXXXXXXXXXXXXXX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AGOSTO DE 2026 </t>
    </r>
    <r>
      <rPr>
        <b/>
        <sz val="11"/>
        <color theme="1"/>
        <rFont val="Calibri"/>
        <family val="2"/>
        <scheme val="minor"/>
      </rPr>
      <t>bem como as despesas a pagar no exercício seguinte.</t>
    </r>
  </si>
  <si>
    <r>
      <rPr>
        <sz val="9"/>
        <color rgb="FFFF0000"/>
        <rFont val="Calibri"/>
        <family val="2"/>
        <scheme val="minor"/>
      </rPr>
      <t xml:space="preserve">ATENÇÃO: 
</t>
    </r>
    <r>
      <rPr>
        <sz val="9"/>
        <rFont val="Calibri"/>
        <family val="2"/>
        <scheme val="minor"/>
      </rPr>
      <t xml:space="preserve">- </t>
    </r>
    <r>
      <rPr>
        <sz val="9"/>
        <color theme="1"/>
        <rFont val="Calibri"/>
        <family val="2"/>
        <scheme val="minor"/>
      </rPr>
      <t>NUNCA DELETAR LINHAS, COLUNAS OU VALORES (R$) NA TABELA. AO INVÉS DE DELETAR VALORES, COLOQUE UM "0" PARA PRESERVAR A FORMATAÇÃO; 
- NA HORA DE IMPRIMIR A PLANILHA, LEMBRA DE TIRAR ESSAS OBSERVAÇÕES, OK?</t>
    </r>
  </si>
  <si>
    <r>
      <t xml:space="preserve">O(s) signatário(s), na qualidade de representante(s) da ORGANIZAÇÃO DA SOCIEDADE CIVIL </t>
    </r>
    <r>
      <rPr>
        <b/>
        <sz val="11"/>
        <color rgb="FFFF0000"/>
        <rFont val="Calibri"/>
        <family val="2"/>
        <scheme val="minor"/>
      </rPr>
      <t xml:space="preserve">XXXXXXXXXXXXXXXXXXXXXXXXXXXXXXXXXX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
</t>
    </r>
    <r>
      <rPr>
        <b/>
        <sz val="11"/>
        <color rgb="FFFF0000"/>
        <rFont val="Calibri"/>
        <family val="2"/>
        <scheme val="minor"/>
      </rPr>
      <t>2º QUADRIMESTRE DE 2026</t>
    </r>
    <r>
      <rPr>
        <b/>
        <sz val="11"/>
        <color theme="1"/>
        <rFont val="Calibri"/>
        <family val="2"/>
        <scheme val="minor"/>
      </rPr>
      <t xml:space="preserve"> bem como as despesas a pagar no exercício seguinte.</t>
    </r>
  </si>
  <si>
    <t xml:space="preserve">OUTROS SERVIÇOS DE TERCEIROS: </t>
  </si>
  <si>
    <t>DESPESA CARTORIO</t>
  </si>
  <si>
    <t>SERVIÇO DE COBRANÇA E EMISSÃO DE BOLETO</t>
  </si>
  <si>
    <t>SANTA ROSA DE VITERBO/SP, 05 DE SETEMBRO DE 2026</t>
  </si>
  <si>
    <r>
      <t xml:space="preserve">OBSERVAR O SALDO NÃO APLICADO NO ANO ANTERIOR </t>
    </r>
    <r>
      <rPr>
        <b/>
        <sz val="9"/>
        <color rgb="FFC00000"/>
        <rFont val="Calibri"/>
        <family val="2"/>
        <scheme val="minor"/>
      </rPr>
      <t>RECURSOS PRÓPRIOS E PÚBLICO</t>
    </r>
    <r>
      <rPr>
        <b/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E DIGITAR NESTE CAMPO DE ACORDO COM O </t>
    </r>
    <r>
      <rPr>
        <b/>
        <sz val="9"/>
        <color theme="1"/>
        <rFont val="Calibri"/>
        <family val="2"/>
        <scheme val="minor"/>
      </rPr>
      <t xml:space="preserve">RP10 </t>
    </r>
    <r>
      <rPr>
        <sz val="9"/>
        <color theme="1"/>
        <rFont val="Calibri"/>
        <family val="2"/>
        <scheme val="minor"/>
      </rPr>
      <t>DO ANO ANTERIOR</t>
    </r>
  </si>
  <si>
    <t>2º QUADRIMESTRE DE 2026</t>
  </si>
  <si>
    <t>SETEMBRO DE 2026</t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</si>
  <si>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>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SETEMBRO DE 2026 
</t>
    </r>
    <r>
      <rPr>
        <b/>
        <sz val="11"/>
        <color theme="1"/>
        <rFont val="Calibri"/>
        <family val="2"/>
        <scheme val="minor"/>
      </rPr>
      <t>bem como as despesas a pagar no exercício seguinte.</t>
    </r>
  </si>
  <si>
    <t xml:space="preserve">
TOTAL DE DESPESAS PAGAS NESTE EXERCÍCIO (R$) 
(J= H + I)</t>
  </si>
  <si>
    <t>SANTA ROSA DE VITERBO/SP, 05 DE OUTUBRO DE 2026</t>
  </si>
  <si>
    <r>
      <t xml:space="preserve">O(s) signatário(s), na qualidade de representante(s) da ORGANIZAÇÃO DA SOCIEDADE CIVIL </t>
    </r>
    <r>
      <rPr>
        <b/>
        <sz val="11"/>
        <color rgb="FFFF0000"/>
        <rFont val="Calibri"/>
        <family val="2"/>
        <scheme val="minor"/>
      </rPr>
      <t xml:space="preserve"> 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OUTUBRO DE 2026
</t>
    </r>
    <r>
      <rPr>
        <b/>
        <sz val="11"/>
        <color theme="1"/>
        <rFont val="Calibri"/>
        <family val="2"/>
        <scheme val="minor"/>
      </rPr>
      <t xml:space="preserve"> bem como as despesas a pagar no exercício seguinte.</t>
    </r>
  </si>
  <si>
    <t>SANTA ROSA DE VITERBO/SP, 05 DE NOVEMRO DE 2026</t>
  </si>
  <si>
    <t>NOVEMBRO DE 2026</t>
  </si>
  <si>
    <r>
      <rPr>
        <b/>
        <sz val="9"/>
        <color rgb="FFFF0000"/>
        <rFont val="Calibri"/>
        <family val="2"/>
        <scheme val="minor"/>
      </rPr>
      <t xml:space="preserve">ATENÇÃO: 
</t>
    </r>
    <r>
      <rPr>
        <b/>
        <sz val="9"/>
        <rFont val="Calibri"/>
        <family val="2"/>
        <scheme val="minor"/>
      </rPr>
      <t xml:space="preserve">- </t>
    </r>
    <r>
      <rPr>
        <b/>
        <sz val="9"/>
        <color theme="1"/>
        <rFont val="Calibri"/>
        <family val="2"/>
        <scheme val="minor"/>
      </rPr>
      <t>NUNCA DELETAR LINHAS, COLUNAS OU VALORES (R$) NA TABELA. AO INVÉS DE DELETAR VALORES, COLOQUE UM "0" PARA PRESERVAR A FORMATAÇÃO; 
- NA HORA DE IMPRIMIR A PLANILHA, LEMBRA DE TIRAR ESSAS OBSERVAÇÕES, OK?</t>
    </r>
  </si>
  <si>
    <r>
      <t xml:space="preserve">DEVE SER FEITA A CONSTRUÇÃO DE </t>
    </r>
    <r>
      <rPr>
        <b/>
        <sz val="9"/>
        <color rgb="FFC00000"/>
        <rFont val="Calibri"/>
        <family val="2"/>
        <scheme val="minor"/>
      </rPr>
      <t>UM RP-10 PARA CADA FONTE DE RECURSO</t>
    </r>
    <r>
      <rPr>
        <b/>
        <sz val="9"/>
        <color theme="1"/>
        <rFont val="Calibri"/>
        <family val="2"/>
        <scheme val="minor"/>
      </rPr>
      <t xml:space="preserve"> (MUNICIPAL, ESTADUAL E FEDERAL)</t>
    </r>
  </si>
  <si>
    <r>
      <t xml:space="preserve">O VALOR INSERIDO NESTA PLANILHA É MERAMENTE UM EXEMPLO. PERSONALIZAR COLOCANDO O VALOR QUE CONSTA NO </t>
    </r>
    <r>
      <rPr>
        <b/>
        <sz val="9"/>
        <color rgb="FFC00000"/>
        <rFont val="Calibri"/>
        <family val="2"/>
        <scheme val="minor"/>
      </rPr>
      <t>TERMO DE COLABORAÇÃO</t>
    </r>
  </si>
  <si>
    <r>
      <t>DEVE SER FEITA A CONSTRUÇÃO DE</t>
    </r>
    <r>
      <rPr>
        <b/>
        <sz val="9"/>
        <color rgb="FFC00000"/>
        <rFont val="Calibri"/>
        <family val="2"/>
        <scheme val="minor"/>
      </rPr>
      <t xml:space="preserve"> UM RP-10 PARA CADA FONTE DE RECURSO </t>
    </r>
    <r>
      <rPr>
        <b/>
        <sz val="9"/>
        <color theme="1"/>
        <rFont val="Calibri"/>
        <family val="2"/>
        <scheme val="minor"/>
      </rPr>
      <t>(MUNICIPAL, ESTADUAL E FEDERAL)</t>
    </r>
  </si>
  <si>
    <r>
      <t xml:space="preserve">O(s) signatário(s), na qualidade de representante(s) da ORGANIZAÇÃO DA SOCIEDADE CIVIL  </t>
    </r>
    <r>
      <rPr>
        <b/>
        <sz val="11"/>
        <color rgb="FFFF0000"/>
        <rFont val="Calibri"/>
        <family val="2"/>
        <scheme val="minor"/>
      </rPr>
      <t>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>NOVEMBRO DE 2026</t>
    </r>
    <r>
      <rPr>
        <b/>
        <sz val="11"/>
        <color theme="1"/>
        <rFont val="Calibri"/>
        <family val="2"/>
        <scheme val="minor"/>
      </rPr>
      <t xml:space="preserve"> bem como as despesas a pagar no exercício seguinte.</t>
    </r>
  </si>
  <si>
    <t>SANTA ROSA DE VITERBO/SP, 05 DE DEZEMRO DE 2026</t>
  </si>
  <si>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>RECURSO</t>
    </r>
    <r>
      <rPr>
        <b/>
        <sz val="8"/>
        <color theme="1"/>
        <rFont val="Arial"/>
        <family val="2"/>
      </rPr>
      <t xml:space="preserve"> NÃO UTILIZADO</t>
    </r>
    <r>
      <rPr>
        <sz val="8"/>
        <color theme="1"/>
        <rFont val="Arial"/>
        <family val="2"/>
      </rPr>
      <t xml:space="preserve"> AUTORIZADO PARA APLICAÇÃO NO EXERCÍCIO SEGUINTE </t>
    </r>
    <r>
      <rPr>
        <b/>
        <sz val="8"/>
        <color rgb="FFFF0000"/>
        <rFont val="Arial"/>
        <family val="2"/>
      </rPr>
      <t>(PUBLICO + PRÓPRIO)</t>
    </r>
  </si>
  <si>
    <t>DEZEMBRO DE 2026</t>
  </si>
  <si>
    <r>
      <t>MUNICIPAL / ESTADUAL / FEDERAL</t>
    </r>
    <r>
      <rPr>
        <b/>
        <sz val="10"/>
        <rFont val="Calibri"/>
        <family val="2"/>
        <scheme val="minor"/>
      </rPr>
      <t xml:space="preserve"> (ELABORE UM RP10 POR FONTE DE RECURSO)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</si>
  <si>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>XXXXXXXXXXXXXXXXXXXXXXXXXXX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DEZEMBRO DE 2026
</t>
    </r>
    <r>
      <rPr>
        <b/>
        <sz val="11"/>
        <color theme="1"/>
        <rFont val="Calibri"/>
        <family val="2"/>
        <scheme val="minor"/>
      </rPr>
      <t xml:space="preserve"> bem como as despesas a pagar no exercício seguinte.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</si>
  <si>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</t>
    </r>
    <r>
      <rPr>
        <b/>
        <sz val="11"/>
        <rFont val="Calibri"/>
        <family val="2"/>
        <scheme val="minor"/>
      </rPr>
      <t>X</t>
    </r>
    <r>
      <rPr>
        <b/>
        <sz val="11"/>
        <color rgb="FFFF0000"/>
        <rFont val="Calibri"/>
        <family val="2"/>
        <scheme val="minor"/>
      </rPr>
      <t xml:space="preserve">  )MUNICIPAL  (   )ESTADUAL  (   )FEDERAL   </t>
    </r>
  </si>
  <si>
    <t>SANTA ROSA DE VITERBO/SP, 05 DE JANEIRO DE 2026</t>
  </si>
  <si>
    <r>
      <t xml:space="preserve">O(s) signatário(s), na qualidade de representante(s) da ORGANIZAÇÃO DA SOCIEDADE CIVIL </t>
    </r>
    <r>
      <rPr>
        <b/>
        <sz val="11"/>
        <color rgb="FFFF0000"/>
        <rFont val="Calibri"/>
        <family val="2"/>
        <scheme val="minor"/>
      </rPr>
      <t xml:space="preserve">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</t>
    </r>
    <r>
      <rPr>
        <b/>
        <sz val="11"/>
        <color rgb="FFFF0000"/>
        <rFont val="Calibri"/>
        <family val="2"/>
        <scheme val="minor"/>
      </rPr>
      <t xml:space="preserve">3º QUADRIMESTRE DE 206
</t>
    </r>
    <r>
      <rPr>
        <b/>
        <sz val="11"/>
        <color theme="1"/>
        <rFont val="Calibri"/>
        <family val="2"/>
        <scheme val="minor"/>
      </rPr>
      <t>bem como as despesas a pagar no exercício seguinte.</t>
    </r>
  </si>
  <si>
    <r>
      <rPr>
        <b/>
        <sz val="9"/>
        <color theme="1"/>
        <rFont val="Calibri"/>
        <family val="2"/>
        <scheme val="minor"/>
      </rPr>
      <t xml:space="preserve">PREENCHIMENTO MANUAL: </t>
    </r>
    <r>
      <rPr>
        <sz val="9"/>
        <color theme="1"/>
        <rFont val="Calibri"/>
        <family val="2"/>
        <scheme val="minor"/>
      </rPr>
      <t>DEVE SER FEITA A CONSTRUÇÃO DE</t>
    </r>
    <r>
      <rPr>
        <b/>
        <sz val="9"/>
        <color rgb="FFC00000"/>
        <rFont val="Calibri"/>
        <family val="2"/>
        <scheme val="minor"/>
      </rPr>
      <t xml:space="preserve"> UM RP-10 PARA CADA FONTE DE RECURSO </t>
    </r>
    <r>
      <rPr>
        <sz val="9"/>
        <color theme="1"/>
        <rFont val="Calibri"/>
        <family val="2"/>
        <scheme val="minor"/>
      </rPr>
      <t>(MUNICIPAL, ESTADUAL E FEDERAL)</t>
    </r>
  </si>
  <si>
    <r>
      <t xml:space="preserve">MUNICIPAL / ESTADUAL / FEDERAL </t>
    </r>
    <r>
      <rPr>
        <b/>
        <sz val="11"/>
        <rFont val="Calibri"/>
        <family val="2"/>
        <scheme val="minor"/>
      </rPr>
      <t>(ELABORE UM RP10 POR FONTE DE RECURSO)</t>
    </r>
  </si>
  <si>
    <t>PRESTAÇÃO DE CONTAS FINAL EXERCÍCIO DE 2026</t>
  </si>
  <si>
    <r>
      <t xml:space="preserve">O(s) signatário(s), na qualidade de representante(s) da </t>
    </r>
    <r>
      <rPr>
        <b/>
        <u/>
        <sz val="11"/>
        <color rgb="FFFF0000"/>
        <rFont val="Calibri"/>
        <family val="2"/>
        <scheme val="minor"/>
      </rPr>
      <t>XXXXXXXXXXXXXXXXXXXXXXXXXXXXXXXXXXXXXXXXXXXXXXXXXXXX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</t>
    </r>
    <r>
      <rPr>
        <b/>
        <sz val="11"/>
        <color rgb="FFFF0000"/>
        <rFont val="Calibri"/>
        <family val="2"/>
        <scheme val="minor"/>
      </rPr>
      <t xml:space="preserve">EXERCÍCIO DE 2026, 
</t>
    </r>
    <r>
      <rPr>
        <b/>
        <sz val="11"/>
        <color theme="1"/>
        <rFont val="Calibri"/>
        <family val="2"/>
        <scheme val="minor"/>
      </rPr>
      <t>bem como as despesas a pagar no exercício seguinte.</t>
    </r>
  </si>
  <si>
    <t>SANTA ROSA DE VITERBO/SP, 10 DE JANEIRO DE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</si>
</sst>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00&quot;/&quot;0000"/>
    <numFmt numFmtId="165" formatCode="&quot;Santa Rosa de Viterbo, &quot;dddd\ \-\ dd\ &quot;de&quot;\ mmmm\ &quot;de&quot;\ yyyy\."/>
    <numFmt numFmtId="166" formatCode="[$-F800]dddd\,\ mmmm\ dd\,\ yyyy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Arial 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7"/>
      <color rgb="FFFF0000"/>
      <name val="Arial"/>
      <family val="2"/>
    </font>
    <font>
      <b/>
      <u/>
      <sz val="11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rgb="FFC00000"/>
      <name val="Arial"/>
      <family val="2"/>
    </font>
    <font>
      <sz val="9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C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5">
    <xf numFmtId="0" fontId="0" fillId="0" borderId="0" xfId="0"/>
    <xf numFmtId="0" fontId="0" fillId="4" borderId="0" xfId="0" applyFill="1"/>
    <xf numFmtId="0" fontId="12" fillId="4" borderId="1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3" fillId="4" borderId="10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right" vertical="center"/>
    </xf>
    <xf numFmtId="0" fontId="0" fillId="4" borderId="10" xfId="0" applyFill="1" applyBorder="1" applyAlignment="1">
      <alignment horizontal="center" vertical="center"/>
    </xf>
    <xf numFmtId="0" fontId="0" fillId="4" borderId="10" xfId="0" applyFill="1" applyBorder="1"/>
    <xf numFmtId="165" fontId="0" fillId="4" borderId="0" xfId="0" applyNumberFormat="1" applyFill="1" applyAlignment="1">
      <alignment horizontal="center"/>
    </xf>
    <xf numFmtId="0" fontId="10" fillId="4" borderId="0" xfId="0" applyFont="1" applyFill="1" applyBorder="1" applyAlignment="1">
      <alignment horizontal="right" vertical="center" wrapText="1"/>
    </xf>
    <xf numFmtId="44" fontId="5" fillId="4" borderId="0" xfId="1" applyFont="1" applyFill="1" applyBorder="1"/>
    <xf numFmtId="0" fontId="3" fillId="4" borderId="30" xfId="0" applyFont="1" applyFill="1" applyBorder="1" applyAlignment="1">
      <alignment horizontal="center"/>
    </xf>
    <xf numFmtId="44" fontId="0" fillId="4" borderId="0" xfId="0" applyNumberFormat="1" applyFill="1"/>
    <xf numFmtId="164" fontId="19" fillId="4" borderId="0" xfId="0" applyNumberFormat="1" applyFont="1" applyFill="1" applyBorder="1" applyAlignment="1">
      <alignment horizontal="center"/>
    </xf>
    <xf numFmtId="44" fontId="8" fillId="4" borderId="1" xfId="1" applyFont="1" applyFill="1" applyBorder="1" applyAlignment="1">
      <alignment vertical="center" wrapText="1"/>
    </xf>
    <xf numFmtId="44" fontId="8" fillId="5" borderId="1" xfId="1" applyFont="1" applyFill="1" applyBorder="1" applyAlignment="1">
      <alignment vertical="center" wrapText="1"/>
    </xf>
    <xf numFmtId="44" fontId="8" fillId="4" borderId="19" xfId="1" applyFont="1" applyFill="1" applyBorder="1" applyAlignment="1">
      <alignment vertical="center" wrapText="1"/>
    </xf>
    <xf numFmtId="44" fontId="8" fillId="5" borderId="13" xfId="1" applyFont="1" applyFill="1" applyBorder="1" applyAlignment="1">
      <alignment vertical="center" wrapText="1"/>
    </xf>
    <xf numFmtId="44" fontId="8" fillId="4" borderId="13" xfId="1" applyFont="1" applyFill="1" applyBorder="1" applyAlignment="1">
      <alignment vertical="center" wrapText="1"/>
    </xf>
    <xf numFmtId="44" fontId="8" fillId="4" borderId="8" xfId="1" applyFont="1" applyFill="1" applyBorder="1" applyAlignment="1">
      <alignment vertical="center" wrapText="1"/>
    </xf>
    <xf numFmtId="0" fontId="3" fillId="4" borderId="30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44" fontId="18" fillId="4" borderId="19" xfId="1" applyFont="1" applyFill="1" applyBorder="1" applyAlignment="1">
      <alignment vertical="center" wrapText="1"/>
    </xf>
    <xf numFmtId="44" fontId="18" fillId="4" borderId="8" xfId="1" applyFont="1" applyFill="1" applyBorder="1" applyAlignment="1">
      <alignment vertical="center" wrapText="1"/>
    </xf>
    <xf numFmtId="44" fontId="18" fillId="4" borderId="1" xfId="1" applyFont="1" applyFill="1" applyBorder="1" applyAlignment="1">
      <alignment vertical="center" wrapText="1"/>
    </xf>
    <xf numFmtId="44" fontId="18" fillId="4" borderId="13" xfId="1" applyFont="1" applyFill="1" applyBorder="1" applyAlignment="1">
      <alignment vertical="center" wrapText="1"/>
    </xf>
    <xf numFmtId="44" fontId="25" fillId="4" borderId="1" xfId="1" applyFont="1" applyFill="1" applyBorder="1"/>
    <xf numFmtId="44" fontId="25" fillId="3" borderId="1" xfId="1" applyFont="1" applyFill="1" applyBorder="1"/>
    <xf numFmtId="44" fontId="25" fillId="4" borderId="14" xfId="1" applyFont="1" applyFill="1" applyBorder="1"/>
    <xf numFmtId="44" fontId="25" fillId="4" borderId="16" xfId="1" applyFont="1" applyFill="1" applyBorder="1"/>
    <xf numFmtId="44" fontId="25" fillId="4" borderId="17" xfId="1" applyFont="1" applyFill="1" applyBorder="1"/>
    <xf numFmtId="44" fontId="2" fillId="4" borderId="8" xfId="1" applyFont="1" applyFill="1" applyBorder="1" applyAlignment="1"/>
    <xf numFmtId="44" fontId="2" fillId="4" borderId="1" xfId="1" applyFont="1" applyFill="1" applyBorder="1" applyAlignment="1"/>
    <xf numFmtId="44" fontId="2" fillId="4" borderId="39" xfId="1" applyFont="1" applyFill="1" applyBorder="1" applyAlignment="1"/>
    <xf numFmtId="0" fontId="26" fillId="4" borderId="0" xfId="0" applyFont="1" applyFill="1"/>
    <xf numFmtId="14" fontId="8" fillId="4" borderId="22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center" vertical="center" wrapText="1"/>
    </xf>
    <xf numFmtId="44" fontId="8" fillId="4" borderId="5" xfId="1" applyFont="1" applyFill="1" applyBorder="1" applyAlignment="1">
      <alignment horizontal="center" vertical="center" wrapText="1"/>
    </xf>
    <xf numFmtId="44" fontId="2" fillId="9" borderId="1" xfId="1" applyFont="1" applyFill="1" applyBorder="1" applyAlignment="1"/>
    <xf numFmtId="0" fontId="12" fillId="4" borderId="1" xfId="0" applyFont="1" applyFill="1" applyBorder="1" applyAlignment="1">
      <alignment horizontal="left" vertical="center" wrapText="1"/>
    </xf>
    <xf numFmtId="44" fontId="2" fillId="9" borderId="39" xfId="1" applyFont="1" applyFill="1" applyBorder="1" applyAlignment="1"/>
    <xf numFmtId="164" fontId="19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44" fontId="2" fillId="7" borderId="1" xfId="1" applyFont="1" applyFill="1" applyBorder="1" applyAlignment="1"/>
    <xf numFmtId="44" fontId="2" fillId="7" borderId="39" xfId="1" applyFont="1" applyFill="1" applyBorder="1" applyAlignment="1"/>
    <xf numFmtId="44" fontId="8" fillId="3" borderId="18" xfId="1" applyFont="1" applyFill="1" applyBorder="1" applyAlignment="1">
      <alignment vertical="center" wrapText="1"/>
    </xf>
    <xf numFmtId="44" fontId="18" fillId="4" borderId="7" xfId="1" applyFont="1" applyFill="1" applyBorder="1" applyAlignment="1">
      <alignment vertical="center" wrapText="1"/>
    </xf>
    <xf numFmtId="44" fontId="18" fillId="4" borderId="5" xfId="1" applyFont="1" applyFill="1" applyBorder="1" applyAlignment="1">
      <alignment vertical="center" wrapText="1"/>
    </xf>
    <xf numFmtId="44" fontId="18" fillId="5" borderId="5" xfId="1" applyFont="1" applyFill="1" applyBorder="1" applyAlignment="1">
      <alignment vertical="center" wrapText="1"/>
    </xf>
    <xf numFmtId="44" fontId="18" fillId="4" borderId="50" xfId="1" applyFont="1" applyFill="1" applyBorder="1" applyAlignment="1">
      <alignment vertical="center" wrapText="1"/>
    </xf>
    <xf numFmtId="44" fontId="18" fillId="5" borderId="48" xfId="1" applyFont="1" applyFill="1" applyBorder="1" applyAlignment="1">
      <alignment vertical="center" wrapText="1"/>
    </xf>
    <xf numFmtId="44" fontId="18" fillId="4" borderId="48" xfId="1" applyFont="1" applyFill="1" applyBorder="1" applyAlignment="1">
      <alignment vertical="center" wrapText="1"/>
    </xf>
    <xf numFmtId="44" fontId="18" fillId="3" borderId="34" xfId="1" applyFont="1" applyFill="1" applyBorder="1" applyAlignment="1">
      <alignment vertical="center" wrapText="1"/>
    </xf>
    <xf numFmtId="44" fontId="18" fillId="4" borderId="53" xfId="1" applyFont="1" applyFill="1" applyBorder="1" applyAlignment="1">
      <alignment vertical="center" wrapText="1"/>
    </xf>
    <xf numFmtId="44" fontId="18" fillId="4" borderId="15" xfId="1" applyFont="1" applyFill="1" applyBorder="1" applyAlignment="1">
      <alignment vertical="center" wrapText="1"/>
    </xf>
    <xf numFmtId="0" fontId="8" fillId="2" borderId="0" xfId="0" applyFont="1" applyFill="1"/>
    <xf numFmtId="0" fontId="8" fillId="4" borderId="0" xfId="0" applyFont="1" applyFill="1" applyAlignment="1">
      <alignment vertical="center"/>
    </xf>
    <xf numFmtId="44" fontId="4" fillId="6" borderId="39" xfId="1" applyFont="1" applyFill="1" applyBorder="1" applyAlignment="1"/>
    <xf numFmtId="44" fontId="18" fillId="4" borderId="44" xfId="1" applyFont="1" applyFill="1" applyBorder="1"/>
    <xf numFmtId="44" fontId="18" fillId="4" borderId="42" xfId="1" applyFont="1" applyFill="1" applyBorder="1"/>
    <xf numFmtId="164" fontId="43" fillId="4" borderId="0" xfId="0" applyNumberFormat="1" applyFont="1" applyFill="1" applyBorder="1" applyAlignment="1">
      <alignment horizontal="center"/>
    </xf>
    <xf numFmtId="17" fontId="44" fillId="4" borderId="0" xfId="0" applyNumberFormat="1" applyFont="1" applyFill="1" applyBorder="1" applyAlignment="1">
      <alignment horizontal="center"/>
    </xf>
    <xf numFmtId="164" fontId="45" fillId="4" borderId="0" xfId="0" applyNumberFormat="1" applyFont="1" applyFill="1" applyBorder="1" applyAlignment="1">
      <alignment horizontal="center"/>
    </xf>
    <xf numFmtId="44" fontId="25" fillId="4" borderId="39" xfId="1" applyFont="1" applyFill="1" applyBorder="1"/>
    <xf numFmtId="44" fontId="25" fillId="4" borderId="54" xfId="1" applyFont="1" applyFill="1" applyBorder="1"/>
    <xf numFmtId="44" fontId="18" fillId="4" borderId="56" xfId="1" applyFont="1" applyFill="1" applyBorder="1"/>
    <xf numFmtId="44" fontId="18" fillId="4" borderId="57" xfId="1" applyFont="1" applyFill="1" applyBorder="1"/>
    <xf numFmtId="44" fontId="18" fillId="4" borderId="58" xfId="1" applyFont="1" applyFill="1" applyBorder="1"/>
    <xf numFmtId="44" fontId="18" fillId="4" borderId="55" xfId="1" applyFont="1" applyFill="1" applyBorder="1"/>
    <xf numFmtId="44" fontId="25" fillId="4" borderId="55" xfId="1" applyFont="1" applyFill="1" applyBorder="1"/>
    <xf numFmtId="44" fontId="18" fillId="4" borderId="39" xfId="1" applyFont="1" applyFill="1" applyBorder="1" applyAlignment="1">
      <alignment vertical="center" wrapText="1"/>
    </xf>
    <xf numFmtId="0" fontId="0" fillId="4" borderId="59" xfId="0" applyFill="1" applyBorder="1"/>
    <xf numFmtId="0" fontId="12" fillId="12" borderId="1" xfId="0" applyFont="1" applyFill="1" applyBorder="1" applyAlignment="1">
      <alignment vertical="center" wrapText="1"/>
    </xf>
    <xf numFmtId="44" fontId="18" fillId="12" borderId="55" xfId="1" applyFont="1" applyFill="1" applyBorder="1"/>
    <xf numFmtId="44" fontId="18" fillId="12" borderId="44" xfId="1" applyFont="1" applyFill="1" applyBorder="1"/>
    <xf numFmtId="0" fontId="31" fillId="8" borderId="0" xfId="0" applyFont="1" applyFill="1"/>
    <xf numFmtId="0" fontId="47" fillId="8" borderId="0" xfId="0" applyFont="1" applyFill="1" applyAlignment="1">
      <alignment vertical="center"/>
    </xf>
    <xf numFmtId="44" fontId="18" fillId="12" borderId="57" xfId="1" applyFont="1" applyFill="1" applyBorder="1"/>
    <xf numFmtId="0" fontId="0" fillId="4" borderId="63" xfId="0" applyFill="1" applyBorder="1"/>
    <xf numFmtId="44" fontId="8" fillId="5" borderId="38" xfId="1" applyFont="1" applyFill="1" applyBorder="1" applyAlignment="1">
      <alignment vertical="center" wrapText="1"/>
    </xf>
    <xf numFmtId="44" fontId="18" fillId="4" borderId="64" xfId="1" applyFont="1" applyFill="1" applyBorder="1" applyAlignment="1">
      <alignment vertical="center" wrapText="1"/>
    </xf>
    <xf numFmtId="0" fontId="0" fillId="4" borderId="30" xfId="0" applyFill="1" applyBorder="1"/>
    <xf numFmtId="44" fontId="25" fillId="3" borderId="39" xfId="1" applyFont="1" applyFill="1" applyBorder="1"/>
    <xf numFmtId="44" fontId="28" fillId="7" borderId="65" xfId="1" applyFont="1" applyFill="1" applyBorder="1"/>
    <xf numFmtId="44" fontId="28" fillId="14" borderId="60" xfId="1" applyFont="1" applyFill="1" applyBorder="1"/>
    <xf numFmtId="44" fontId="28" fillId="14" borderId="61" xfId="1" applyFont="1" applyFill="1" applyBorder="1"/>
    <xf numFmtId="44" fontId="28" fillId="14" borderId="62" xfId="1" applyFont="1" applyFill="1" applyBorder="1"/>
    <xf numFmtId="44" fontId="18" fillId="4" borderId="16" xfId="1" applyFont="1" applyFill="1" applyBorder="1" applyAlignment="1">
      <alignment vertical="center" wrapText="1"/>
    </xf>
    <xf numFmtId="44" fontId="8" fillId="4" borderId="15" xfId="1" applyFont="1" applyFill="1" applyBorder="1" applyAlignment="1">
      <alignment vertical="center" wrapText="1"/>
    </xf>
    <xf numFmtId="44" fontId="8" fillId="7" borderId="56" xfId="1" applyFont="1" applyFill="1" applyBorder="1"/>
    <xf numFmtId="44" fontId="8" fillId="7" borderId="57" xfId="1" applyFont="1" applyFill="1" applyBorder="1"/>
    <xf numFmtId="44" fontId="8" fillId="7" borderId="58" xfId="1" applyFont="1" applyFill="1" applyBorder="1"/>
    <xf numFmtId="44" fontId="8" fillId="7" borderId="67" xfId="1" applyFont="1" applyFill="1" applyBorder="1"/>
    <xf numFmtId="44" fontId="8" fillId="7" borderId="68" xfId="1" applyFont="1" applyFill="1" applyBorder="1"/>
    <xf numFmtId="44" fontId="8" fillId="7" borderId="69" xfId="1" applyFont="1" applyFill="1" applyBorder="1"/>
    <xf numFmtId="44" fontId="28" fillId="12" borderId="1" xfId="1" applyFont="1" applyFill="1" applyBorder="1"/>
    <xf numFmtId="44" fontId="28" fillId="12" borderId="39" xfId="1" applyFont="1" applyFill="1" applyBorder="1"/>
    <xf numFmtId="0" fontId="13" fillId="12" borderId="1" xfId="0" applyFont="1" applyFill="1" applyBorder="1" applyAlignment="1">
      <alignment vertical="center" wrapText="1"/>
    </xf>
    <xf numFmtId="44" fontId="28" fillId="12" borderId="16" xfId="1" applyFont="1" applyFill="1" applyBorder="1"/>
    <xf numFmtId="0" fontId="13" fillId="4" borderId="1" xfId="0" applyFont="1" applyFill="1" applyBorder="1" applyAlignment="1">
      <alignment vertical="center" wrapText="1"/>
    </xf>
    <xf numFmtId="0" fontId="8" fillId="4" borderId="0" xfId="0" applyFont="1" applyFill="1"/>
    <xf numFmtId="0" fontId="8" fillId="4" borderId="0" xfId="0" applyFont="1" applyFill="1" applyAlignment="1">
      <alignment horizontal="center" vertical="center" wrapText="1"/>
    </xf>
    <xf numFmtId="0" fontId="48" fillId="8" borderId="0" xfId="0" applyFont="1" applyFill="1" applyAlignment="1">
      <alignment vertical="center"/>
    </xf>
    <xf numFmtId="44" fontId="36" fillId="4" borderId="1" xfId="1" applyFont="1" applyFill="1" applyBorder="1" applyAlignment="1">
      <alignment vertical="center" wrapText="1"/>
    </xf>
    <xf numFmtId="0" fontId="7" fillId="11" borderId="0" xfId="0" applyFont="1" applyFill="1" applyAlignment="1">
      <alignment horizontal="left" vertical="center"/>
    </xf>
    <xf numFmtId="0" fontId="48" fillId="13" borderId="0" xfId="0" applyFont="1" applyFill="1" applyAlignment="1">
      <alignment horizontal="center" vertical="center"/>
    </xf>
    <xf numFmtId="0" fontId="10" fillId="4" borderId="13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38" xfId="0" applyFont="1" applyFill="1" applyBorder="1" applyAlignment="1">
      <alignment horizontal="left" vertical="center" wrapText="1"/>
    </xf>
    <xf numFmtId="0" fontId="10" fillId="4" borderId="39" xfId="0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right" vertical="center" wrapText="1"/>
    </xf>
    <xf numFmtId="0" fontId="1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3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165" fontId="20" fillId="7" borderId="0" xfId="0" applyNumberFormat="1" applyFont="1" applyFill="1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left" vertical="center" wrapText="1"/>
    </xf>
    <xf numFmtId="0" fontId="10" fillId="9" borderId="8" xfId="0" applyFont="1" applyFill="1" applyBorder="1" applyAlignment="1">
      <alignment horizontal="left" vertical="center" wrapText="1"/>
    </xf>
    <xf numFmtId="0" fontId="10" fillId="9" borderId="13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wrapText="1"/>
    </xf>
    <xf numFmtId="0" fontId="11" fillId="4" borderId="0" xfId="0" applyFont="1" applyFill="1" applyAlignment="1">
      <alignment horizontal="left"/>
    </xf>
    <xf numFmtId="0" fontId="14" fillId="4" borderId="0" xfId="0" applyFont="1" applyFill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/>
    </xf>
    <xf numFmtId="0" fontId="0" fillId="4" borderId="43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3" fillId="9" borderId="9" xfId="0" applyFont="1" applyFill="1" applyBorder="1" applyAlignment="1">
      <alignment horizontal="center" vertical="center" wrapText="1"/>
    </xf>
    <xf numFmtId="0" fontId="0" fillId="9" borderId="10" xfId="0" applyFill="1" applyBorder="1"/>
    <xf numFmtId="0" fontId="0" fillId="9" borderId="11" xfId="0" applyFill="1" applyBorder="1"/>
    <xf numFmtId="0" fontId="0" fillId="4" borderId="0" xfId="0" applyFill="1" applyBorder="1" applyAlignment="1">
      <alignment horizontal="center"/>
    </xf>
    <xf numFmtId="0" fontId="8" fillId="9" borderId="37" xfId="0" applyFont="1" applyFill="1" applyBorder="1" applyAlignment="1">
      <alignment horizontal="left" vertical="center" wrapText="1"/>
    </xf>
    <xf numFmtId="0" fontId="8" fillId="9" borderId="27" xfId="0" applyFont="1" applyFill="1" applyBorder="1" applyAlignment="1">
      <alignment horizontal="left" vertical="center" wrapText="1"/>
    </xf>
    <xf numFmtId="0" fontId="8" fillId="4" borderId="35" xfId="0" applyFont="1" applyFill="1" applyBorder="1" applyAlignment="1">
      <alignment horizontal="left" vertical="center" wrapText="1"/>
    </xf>
    <xf numFmtId="0" fontId="8" fillId="4" borderId="36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44" fontId="28" fillId="7" borderId="1" xfId="1" applyFont="1" applyFill="1" applyBorder="1" applyAlignment="1">
      <alignment horizontal="center" vertical="center" wrapText="1"/>
    </xf>
    <xf numFmtId="44" fontId="28" fillId="7" borderId="14" xfId="1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0" fillId="3" borderId="29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7" fillId="4" borderId="22" xfId="0" applyFont="1" applyFill="1" applyBorder="1" applyAlignment="1">
      <alignment horizontal="left" vertical="center" wrapText="1"/>
    </xf>
    <xf numFmtId="0" fontId="8" fillId="9" borderId="22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center" vertical="center" wrapText="1"/>
    </xf>
    <xf numFmtId="44" fontId="8" fillId="4" borderId="5" xfId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4" fontId="24" fillId="4" borderId="1" xfId="1" applyFont="1" applyFill="1" applyBorder="1" applyAlignment="1">
      <alignment horizontal="center" vertical="center" wrapText="1"/>
    </xf>
    <xf numFmtId="44" fontId="24" fillId="4" borderId="14" xfId="1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34" fillId="4" borderId="29" xfId="0" applyFont="1" applyFill="1" applyBorder="1" applyAlignment="1">
      <alignment horizontal="left" vertical="center"/>
    </xf>
    <xf numFmtId="0" fontId="34" fillId="4" borderId="30" xfId="0" applyFont="1" applyFill="1" applyBorder="1" applyAlignment="1">
      <alignment horizontal="left" vertical="center"/>
    </xf>
    <xf numFmtId="0" fontId="35" fillId="4" borderId="30" xfId="0" applyFont="1" applyFill="1" applyBorder="1" applyAlignment="1">
      <alignment horizontal="left" vertical="center"/>
    </xf>
    <xf numFmtId="0" fontId="35" fillId="4" borderId="31" xfId="0" applyFont="1" applyFill="1" applyBorder="1" applyAlignment="1">
      <alignment horizontal="left" vertical="center"/>
    </xf>
    <xf numFmtId="0" fontId="34" fillId="4" borderId="32" xfId="0" applyFont="1" applyFill="1" applyBorder="1" applyAlignment="1">
      <alignment horizontal="left" vertical="center"/>
    </xf>
    <xf numFmtId="0" fontId="34" fillId="4" borderId="0" xfId="0" applyFont="1" applyFill="1" applyBorder="1" applyAlignment="1">
      <alignment horizontal="left" vertical="center"/>
    </xf>
    <xf numFmtId="0" fontId="36" fillId="4" borderId="0" xfId="0" applyFont="1" applyFill="1" applyBorder="1" applyAlignment="1">
      <alignment horizontal="left" vertical="center" wrapText="1"/>
    </xf>
    <xf numFmtId="0" fontId="36" fillId="4" borderId="33" xfId="0" applyFont="1" applyFill="1" applyBorder="1" applyAlignment="1">
      <alignment horizontal="left" vertical="center" wrapText="1"/>
    </xf>
    <xf numFmtId="0" fontId="36" fillId="4" borderId="0" xfId="0" applyFont="1" applyFill="1" applyBorder="1" applyAlignment="1">
      <alignment horizontal="left" vertical="center"/>
    </xf>
    <xf numFmtId="0" fontId="36" fillId="4" borderId="33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50" fillId="9" borderId="0" xfId="0" applyFont="1" applyFill="1" applyBorder="1" applyAlignment="1">
      <alignment horizontal="left" vertical="center"/>
    </xf>
    <xf numFmtId="0" fontId="50" fillId="9" borderId="33" xfId="0" applyFont="1" applyFill="1" applyBorder="1" applyAlignment="1">
      <alignment horizontal="left" vertical="center"/>
    </xf>
    <xf numFmtId="0" fontId="34" fillId="4" borderId="25" xfId="0" applyFont="1" applyFill="1" applyBorder="1" applyAlignment="1">
      <alignment horizontal="left" vertical="center"/>
    </xf>
    <xf numFmtId="0" fontId="34" fillId="4" borderId="18" xfId="0" applyFont="1" applyFill="1" applyBorder="1" applyAlignment="1">
      <alignment horizontal="left" vertical="center"/>
    </xf>
    <xf numFmtId="0" fontId="36" fillId="8" borderId="18" xfId="0" applyFont="1" applyFill="1" applyBorder="1" applyAlignment="1">
      <alignment horizontal="left" vertical="center"/>
    </xf>
    <xf numFmtId="0" fontId="36" fillId="8" borderId="47" xfId="0" applyFont="1" applyFill="1" applyBorder="1" applyAlignment="1">
      <alignment horizontal="left" vertical="center"/>
    </xf>
    <xf numFmtId="0" fontId="17" fillId="4" borderId="32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14" fontId="44" fillId="9" borderId="0" xfId="0" applyNumberFormat="1" applyFont="1" applyFill="1" applyBorder="1" applyAlignment="1">
      <alignment horizontal="center"/>
    </xf>
    <xf numFmtId="0" fontId="44" fillId="9" borderId="0" xfId="0" applyFont="1" applyFill="1" applyBorder="1" applyAlignment="1">
      <alignment horizontal="center"/>
    </xf>
    <xf numFmtId="44" fontId="44" fillId="4" borderId="0" xfId="1" applyFont="1" applyFill="1" applyBorder="1" applyAlignment="1">
      <alignment horizontal="center"/>
    </xf>
    <xf numFmtId="44" fontId="44" fillId="4" borderId="33" xfId="1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44" fontId="24" fillId="4" borderId="3" xfId="1" applyFont="1" applyFill="1" applyBorder="1" applyAlignment="1">
      <alignment horizontal="center" vertical="center" wrapText="1"/>
    </xf>
    <xf numFmtId="44" fontId="24" fillId="4" borderId="23" xfId="1" applyFont="1" applyFill="1" applyBorder="1" applyAlignment="1">
      <alignment horizontal="center" vertical="center" wrapText="1"/>
    </xf>
    <xf numFmtId="14" fontId="8" fillId="4" borderId="22" xfId="0" applyNumberFormat="1" applyFont="1" applyFill="1" applyBorder="1" applyAlignment="1">
      <alignment horizontal="center" vertical="center" wrapText="1"/>
    </xf>
    <xf numFmtId="0" fontId="8" fillId="9" borderId="23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35" fillId="11" borderId="0" xfId="0" applyFont="1" applyFill="1" applyAlignment="1">
      <alignment horizontal="left" vertical="center"/>
    </xf>
    <xf numFmtId="0" fontId="7" fillId="6" borderId="0" xfId="0" applyFont="1" applyFill="1" applyAlignment="1">
      <alignment horizontal="left" vertical="center" wrapText="1"/>
    </xf>
    <xf numFmtId="14" fontId="44" fillId="4" borderId="0" xfId="0" applyNumberFormat="1" applyFont="1" applyFill="1" applyBorder="1" applyAlignment="1">
      <alignment horizontal="center"/>
    </xf>
    <xf numFmtId="0" fontId="8" fillId="7" borderId="22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8" fillId="7" borderId="5" xfId="0" applyFont="1" applyFill="1" applyBorder="1" applyAlignment="1">
      <alignment horizontal="right" vertical="center" wrapText="1"/>
    </xf>
    <xf numFmtId="17" fontId="7" fillId="2" borderId="0" xfId="0" applyNumberFormat="1" applyFont="1" applyFill="1" applyAlignment="1">
      <alignment horizontal="left"/>
    </xf>
    <xf numFmtId="17" fontId="7" fillId="2" borderId="0" xfId="0" applyNumberFormat="1" applyFont="1" applyFill="1" applyAlignment="1">
      <alignment horizontal="left" wrapText="1"/>
    </xf>
    <xf numFmtId="14" fontId="24" fillId="9" borderId="13" xfId="0" applyNumberFormat="1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2" fontId="24" fillId="4" borderId="13" xfId="0" applyNumberFormat="1" applyFont="1" applyFill="1" applyBorder="1" applyAlignment="1">
      <alignment horizontal="center" vertical="center" wrapText="1"/>
    </xf>
    <xf numFmtId="2" fontId="24" fillId="4" borderId="1" xfId="0" applyNumberFormat="1" applyFont="1" applyFill="1" applyBorder="1" applyAlignment="1">
      <alignment horizontal="center" vertical="center" wrapText="1"/>
    </xf>
    <xf numFmtId="14" fontId="24" fillId="9" borderId="5" xfId="0" applyNumberFormat="1" applyFont="1" applyFill="1" applyBorder="1" applyAlignment="1">
      <alignment horizontal="center" vertical="center" wrapText="1"/>
    </xf>
    <xf numFmtId="3" fontId="24" fillId="4" borderId="1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10" fillId="4" borderId="55" xfId="0" applyFont="1" applyFill="1" applyBorder="1" applyAlignment="1">
      <alignment horizontal="right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44" fontId="24" fillId="7" borderId="3" xfId="1" applyFont="1" applyFill="1" applyBorder="1" applyAlignment="1">
      <alignment horizontal="center" vertical="center" wrapText="1"/>
    </xf>
    <xf numFmtId="44" fontId="24" fillId="7" borderId="23" xfId="1" applyFont="1" applyFill="1" applyBorder="1" applyAlignment="1">
      <alignment horizontal="center" vertical="center" wrapText="1"/>
    </xf>
    <xf numFmtId="14" fontId="24" fillId="7" borderId="13" xfId="0" applyNumberFormat="1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44" fontId="24" fillId="7" borderId="13" xfId="1" applyFont="1" applyFill="1" applyBorder="1" applyAlignment="1">
      <alignment horizontal="center" vertical="center" wrapText="1"/>
    </xf>
    <xf numFmtId="44" fontId="24" fillId="7" borderId="1" xfId="1" applyFont="1" applyFill="1" applyBorder="1" applyAlignment="1">
      <alignment horizontal="center" vertical="center" wrapText="1"/>
    </xf>
    <xf numFmtId="14" fontId="24" fillId="7" borderId="5" xfId="0" applyNumberFormat="1" applyFont="1" applyFill="1" applyBorder="1" applyAlignment="1">
      <alignment horizontal="center" vertical="center" wrapText="1"/>
    </xf>
    <xf numFmtId="1" fontId="24" fillId="7" borderId="1" xfId="0" applyNumberFormat="1" applyFont="1" applyFill="1" applyBorder="1" applyAlignment="1">
      <alignment horizontal="center" vertical="center" wrapText="1"/>
    </xf>
    <xf numFmtId="44" fontId="24" fillId="7" borderId="14" xfId="1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50" fillId="7" borderId="0" xfId="0" applyFont="1" applyFill="1" applyBorder="1" applyAlignment="1">
      <alignment horizontal="left" vertical="center" wrapText="1"/>
    </xf>
    <xf numFmtId="0" fontId="50" fillId="7" borderId="33" xfId="0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14" fontId="45" fillId="7" borderId="0" xfId="0" applyNumberFormat="1" applyFont="1" applyFill="1" applyBorder="1" applyAlignment="1">
      <alignment horizontal="center"/>
    </xf>
    <xf numFmtId="0" fontId="45" fillId="7" borderId="0" xfId="0" applyFont="1" applyFill="1" applyBorder="1" applyAlignment="1">
      <alignment horizontal="center"/>
    </xf>
    <xf numFmtId="44" fontId="45" fillId="4" borderId="0" xfId="1" applyFont="1" applyFill="1" applyBorder="1" applyAlignment="1">
      <alignment horizontal="center"/>
    </xf>
    <xf numFmtId="44" fontId="45" fillId="4" borderId="33" xfId="1" applyFont="1" applyFill="1" applyBorder="1" applyAlignment="1">
      <alignment horizontal="center"/>
    </xf>
    <xf numFmtId="0" fontId="17" fillId="4" borderId="25" xfId="0" applyFont="1" applyFill="1" applyBorder="1" applyAlignment="1">
      <alignment horizontal="left" vertical="center"/>
    </xf>
    <xf numFmtId="0" fontId="17" fillId="4" borderId="18" xfId="0" applyFont="1" applyFill="1" applyBorder="1" applyAlignment="1">
      <alignment horizontal="left" vertical="center"/>
    </xf>
    <xf numFmtId="0" fontId="9" fillId="4" borderId="29" xfId="0" applyFont="1" applyFill="1" applyBorder="1" applyAlignment="1">
      <alignment horizontal="left" vertical="center"/>
    </xf>
    <xf numFmtId="0" fontId="9" fillId="4" borderId="30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3" fillId="4" borderId="31" xfId="0" applyFont="1" applyFill="1" applyBorder="1" applyAlignment="1">
      <alignment horizontal="left" vertical="center"/>
    </xf>
    <xf numFmtId="14" fontId="19" fillId="9" borderId="0" xfId="0" applyNumberFormat="1" applyFont="1" applyFill="1" applyBorder="1" applyAlignment="1">
      <alignment horizontal="center"/>
    </xf>
    <xf numFmtId="44" fontId="19" fillId="4" borderId="0" xfId="1" applyFont="1" applyFill="1" applyBorder="1" applyAlignment="1">
      <alignment horizontal="center"/>
    </xf>
    <xf numFmtId="44" fontId="19" fillId="4" borderId="33" xfId="1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44" fontId="24" fillId="4" borderId="13" xfId="1" applyFont="1" applyFill="1" applyBorder="1" applyAlignment="1">
      <alignment horizontal="center" vertical="center" wrapText="1"/>
    </xf>
    <xf numFmtId="14" fontId="24" fillId="4" borderId="13" xfId="0" applyNumberFormat="1" applyFont="1" applyFill="1" applyBorder="1" applyAlignment="1">
      <alignment horizontal="center" vertical="center" wrapText="1"/>
    </xf>
    <xf numFmtId="14" fontId="24" fillId="4" borderId="5" xfId="0" applyNumberFormat="1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right" vertical="center" wrapText="1"/>
    </xf>
    <xf numFmtId="0" fontId="10" fillId="4" borderId="57" xfId="0" applyFont="1" applyFill="1" applyBorder="1" applyAlignment="1">
      <alignment horizontal="right" vertical="center" wrapText="1"/>
    </xf>
    <xf numFmtId="0" fontId="10" fillId="4" borderId="58" xfId="0" applyFont="1" applyFill="1" applyBorder="1" applyAlignment="1">
      <alignment horizontal="right" vertical="center" wrapText="1"/>
    </xf>
    <xf numFmtId="165" fontId="20" fillId="9" borderId="0" xfId="0" applyNumberFormat="1" applyFont="1" applyFill="1" applyAlignment="1">
      <alignment horizontal="center"/>
    </xf>
    <xf numFmtId="14" fontId="19" fillId="4" borderId="0" xfId="0" applyNumberFormat="1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0" fillId="7" borderId="10" xfId="0" applyFill="1" applyBorder="1"/>
    <xf numFmtId="0" fontId="0" fillId="7" borderId="11" xfId="0" applyFill="1" applyBorder="1"/>
    <xf numFmtId="0" fontId="27" fillId="4" borderId="55" xfId="0" applyFont="1" applyFill="1" applyBorder="1" applyAlignment="1">
      <alignment horizontal="right" vertical="center" wrapText="1"/>
    </xf>
    <xf numFmtId="0" fontId="10" fillId="7" borderId="12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7" borderId="13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14" fontId="43" fillId="7" borderId="0" xfId="0" applyNumberFormat="1" applyFont="1" applyFill="1" applyBorder="1" applyAlignment="1">
      <alignment horizontal="center"/>
    </xf>
    <xf numFmtId="0" fontId="43" fillId="7" borderId="0" xfId="0" applyFont="1" applyFill="1" applyBorder="1" applyAlignment="1">
      <alignment horizontal="center"/>
    </xf>
    <xf numFmtId="44" fontId="43" fillId="4" borderId="0" xfId="1" applyFont="1" applyFill="1" applyBorder="1" applyAlignment="1">
      <alignment horizontal="center"/>
    </xf>
    <xf numFmtId="44" fontId="43" fillId="4" borderId="33" xfId="1" applyFont="1" applyFill="1" applyBorder="1" applyAlignment="1">
      <alignment horizontal="center"/>
    </xf>
    <xf numFmtId="0" fontId="31" fillId="8" borderId="30" xfId="0" applyFont="1" applyFill="1" applyBorder="1" applyAlignment="1">
      <alignment horizontal="left" vertical="center"/>
    </xf>
    <xf numFmtId="0" fontId="31" fillId="8" borderId="45" xfId="0" applyFont="1" applyFill="1" applyBorder="1" applyAlignment="1">
      <alignment horizontal="left" vertical="center"/>
    </xf>
    <xf numFmtId="14" fontId="43" fillId="7" borderId="18" xfId="0" applyNumberFormat="1" applyFont="1" applyFill="1" applyBorder="1" applyAlignment="1">
      <alignment horizontal="center"/>
    </xf>
    <xf numFmtId="44" fontId="43" fillId="4" borderId="18" xfId="1" applyFont="1" applyFill="1" applyBorder="1" applyAlignment="1">
      <alignment horizontal="center"/>
    </xf>
    <xf numFmtId="44" fontId="43" fillId="4" borderId="34" xfId="1" applyFont="1" applyFill="1" applyBorder="1" applyAlignment="1">
      <alignment horizontal="center"/>
    </xf>
    <xf numFmtId="44" fontId="24" fillId="4" borderId="22" xfId="1" applyFont="1" applyFill="1" applyBorder="1" applyAlignment="1">
      <alignment horizontal="center" vertical="center" wrapText="1"/>
    </xf>
    <xf numFmtId="44" fontId="24" fillId="4" borderId="5" xfId="1" applyFont="1" applyFill="1" applyBorder="1" applyAlignment="1">
      <alignment horizontal="center" vertical="center" wrapText="1"/>
    </xf>
    <xf numFmtId="14" fontId="24" fillId="4" borderId="3" xfId="0" applyNumberFormat="1" applyFont="1" applyFill="1" applyBorder="1" applyAlignment="1">
      <alignment horizontal="center" vertical="center" wrapText="1"/>
    </xf>
    <xf numFmtId="3" fontId="24" fillId="4" borderId="3" xfId="0" applyNumberFormat="1" applyFont="1" applyFill="1" applyBorder="1" applyAlignment="1">
      <alignment horizontal="center" vertical="center" wrapText="1"/>
    </xf>
    <xf numFmtId="3" fontId="24" fillId="4" borderId="5" xfId="0" applyNumberFormat="1" applyFont="1" applyFill="1" applyBorder="1" applyAlignment="1">
      <alignment horizontal="center" vertical="center" wrapText="1"/>
    </xf>
    <xf numFmtId="14" fontId="24" fillId="4" borderId="22" xfId="0" applyNumberFormat="1" applyFont="1" applyFill="1" applyBorder="1" applyAlignment="1">
      <alignment horizontal="center" vertical="center" wrapText="1"/>
    </xf>
    <xf numFmtId="14" fontId="24" fillId="4" borderId="23" xfId="0" applyNumberFormat="1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4" borderId="52" xfId="0" applyFont="1" applyFill="1" applyBorder="1" applyAlignment="1">
      <alignment horizontal="center"/>
    </xf>
    <xf numFmtId="0" fontId="10" fillId="4" borderId="49" xfId="0" applyFont="1" applyFill="1" applyBorder="1" applyAlignment="1">
      <alignment horizontal="right" vertical="center" wrapText="1"/>
    </xf>
    <xf numFmtId="0" fontId="10" fillId="4" borderId="44" xfId="0" applyFont="1" applyFill="1" applyBorder="1" applyAlignment="1">
      <alignment horizontal="righ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165" fontId="20" fillId="4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3" fontId="37" fillId="7" borderId="9" xfId="0" applyNumberFormat="1" applyFont="1" applyFill="1" applyBorder="1" applyAlignment="1">
      <alignment horizontal="right" vertical="center" wrapText="1"/>
    </xf>
    <xf numFmtId="3" fontId="37" fillId="7" borderId="10" xfId="0" applyNumberFormat="1" applyFont="1" applyFill="1" applyBorder="1" applyAlignment="1">
      <alignment horizontal="right" vertical="center" wrapText="1"/>
    </xf>
    <xf numFmtId="3" fontId="37" fillId="7" borderId="11" xfId="0" applyNumberFormat="1" applyFont="1" applyFill="1" applyBorder="1" applyAlignment="1">
      <alignment horizontal="right" vertical="center" wrapText="1"/>
    </xf>
    <xf numFmtId="0" fontId="8" fillId="11" borderId="0" xfId="0" applyFont="1" applyFill="1" applyAlignment="1">
      <alignment horizontal="left" vertical="center" wrapText="1"/>
    </xf>
    <xf numFmtId="44" fontId="18" fillId="7" borderId="10" xfId="1" applyFont="1" applyFill="1" applyBorder="1" applyAlignment="1">
      <alignment horizontal="center" vertical="center" wrapText="1"/>
    </xf>
    <xf numFmtId="44" fontId="18" fillId="7" borderId="11" xfId="1" applyFont="1" applyFill="1" applyBorder="1" applyAlignment="1">
      <alignment horizontal="center" vertical="center" wrapText="1"/>
    </xf>
    <xf numFmtId="0" fontId="50" fillId="10" borderId="0" xfId="0" applyFont="1" applyFill="1" applyAlignment="1">
      <alignment horizontal="left" vertical="center"/>
    </xf>
    <xf numFmtId="0" fontId="50" fillId="10" borderId="46" xfId="0" applyFont="1" applyFill="1" applyBorder="1" applyAlignment="1">
      <alignment horizontal="left" vertical="center"/>
    </xf>
    <xf numFmtId="1" fontId="24" fillId="4" borderId="1" xfId="0" applyNumberFormat="1" applyFont="1" applyFill="1" applyBorder="1" applyAlignment="1">
      <alignment horizontal="center" vertical="center" wrapText="1"/>
    </xf>
    <xf numFmtId="44" fontId="18" fillId="7" borderId="3" xfId="1" applyFont="1" applyFill="1" applyBorder="1" applyAlignment="1">
      <alignment horizontal="center" vertical="center" wrapText="1"/>
    </xf>
    <xf numFmtId="44" fontId="18" fillId="7" borderId="23" xfId="1" applyFont="1" applyFill="1" applyBorder="1" applyAlignment="1">
      <alignment horizontal="center" vertical="center" wrapText="1"/>
    </xf>
    <xf numFmtId="0" fontId="46" fillId="4" borderId="55" xfId="0" applyFont="1" applyFill="1" applyBorder="1" applyAlignment="1">
      <alignment horizontal="right" vertical="center" wrapText="1"/>
    </xf>
    <xf numFmtId="14" fontId="45" fillId="4" borderId="0" xfId="0" applyNumberFormat="1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/>
    </xf>
    <xf numFmtId="0" fontId="8" fillId="3" borderId="39" xfId="0" applyFont="1" applyFill="1" applyBorder="1" applyAlignment="1">
      <alignment horizontal="right" vertical="center" wrapText="1"/>
    </xf>
    <xf numFmtId="0" fontId="8" fillId="9" borderId="26" xfId="0" applyFont="1" applyFill="1" applyBorder="1" applyAlignment="1">
      <alignment horizontal="left" vertical="center" wrapText="1"/>
    </xf>
    <xf numFmtId="0" fontId="8" fillId="9" borderId="28" xfId="0" applyFont="1" applyFill="1" applyBorder="1" applyAlignment="1">
      <alignment horizontal="left" vertical="center" wrapText="1"/>
    </xf>
    <xf numFmtId="44" fontId="36" fillId="7" borderId="26" xfId="0" applyNumberFormat="1" applyFont="1" applyFill="1" applyBorder="1" applyAlignment="1">
      <alignment horizontal="left" vertical="center" wrapText="1"/>
    </xf>
    <xf numFmtId="0" fontId="36" fillId="7" borderId="28" xfId="0" applyFont="1" applyFill="1" applyBorder="1" applyAlignment="1">
      <alignment horizontal="left" vertical="center" wrapText="1"/>
    </xf>
    <xf numFmtId="0" fontId="9" fillId="14" borderId="60" xfId="0" applyFont="1" applyFill="1" applyBorder="1" applyAlignment="1">
      <alignment horizontal="right" vertical="center" wrapText="1"/>
    </xf>
    <xf numFmtId="0" fontId="9" fillId="14" borderId="61" xfId="0" applyFont="1" applyFill="1" applyBorder="1" applyAlignment="1">
      <alignment horizontal="right" vertical="center" wrapText="1"/>
    </xf>
    <xf numFmtId="0" fontId="9" fillId="14" borderId="62" xfId="0" applyFont="1" applyFill="1" applyBorder="1" applyAlignment="1">
      <alignment horizontal="right" vertical="center" wrapText="1"/>
    </xf>
    <xf numFmtId="44" fontId="36" fillId="7" borderId="1" xfId="0" applyNumberFormat="1" applyFont="1" applyFill="1" applyBorder="1" applyAlignment="1">
      <alignment horizontal="center"/>
    </xf>
    <xf numFmtId="0" fontId="36" fillId="7" borderId="3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9" fillId="7" borderId="65" xfId="0" applyFont="1" applyFill="1" applyBorder="1" applyAlignment="1">
      <alignment horizontal="right" vertical="center" wrapText="1"/>
    </xf>
    <xf numFmtId="44" fontId="18" fillId="7" borderId="1" xfId="1" applyFont="1" applyFill="1" applyBorder="1" applyAlignment="1">
      <alignment horizontal="center" vertical="center" wrapText="1"/>
    </xf>
    <xf numFmtId="44" fontId="18" fillId="7" borderId="14" xfId="1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left" vertical="center" wrapText="1"/>
    </xf>
    <xf numFmtId="0" fontId="0" fillId="3" borderId="52" xfId="0" applyFill="1" applyBorder="1" applyAlignment="1">
      <alignment horizontal="center"/>
    </xf>
    <xf numFmtId="0" fontId="7" fillId="4" borderId="4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left" vertical="center" wrapText="1"/>
    </xf>
    <xf numFmtId="14" fontId="24" fillId="4" borderId="4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right" vertical="center" wrapText="1"/>
    </xf>
    <xf numFmtId="44" fontId="18" fillId="7" borderId="5" xfId="1" applyFont="1" applyFill="1" applyBorder="1" applyAlignment="1">
      <alignment horizontal="center" vertical="center" wrapText="1"/>
    </xf>
    <xf numFmtId="0" fontId="46" fillId="7" borderId="56" xfId="0" applyFont="1" applyFill="1" applyBorder="1" applyAlignment="1">
      <alignment horizontal="right" vertical="center" wrapText="1"/>
    </xf>
    <xf numFmtId="0" fontId="46" fillId="7" borderId="57" xfId="0" applyFont="1" applyFill="1" applyBorder="1" applyAlignment="1">
      <alignment horizontal="right" vertical="center" wrapText="1"/>
    </xf>
    <xf numFmtId="0" fontId="46" fillId="7" borderId="58" xfId="0" applyFont="1" applyFill="1" applyBorder="1" applyAlignment="1">
      <alignment horizontal="right" vertical="center" wrapText="1"/>
    </xf>
    <xf numFmtId="0" fontId="46" fillId="7" borderId="67" xfId="0" applyFont="1" applyFill="1" applyBorder="1" applyAlignment="1">
      <alignment horizontal="right" vertical="center" wrapText="1"/>
    </xf>
    <xf numFmtId="0" fontId="46" fillId="7" borderId="68" xfId="0" applyFont="1" applyFill="1" applyBorder="1" applyAlignment="1">
      <alignment horizontal="right" vertical="center" wrapText="1"/>
    </xf>
    <xf numFmtId="0" fontId="46" fillId="7" borderId="69" xfId="0" applyFont="1" applyFill="1" applyBorder="1" applyAlignment="1">
      <alignment horizontal="right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0" fontId="8" fillId="11" borderId="0" xfId="0" applyFont="1" applyFill="1" applyAlignment="1">
      <alignment horizontal="left" vertical="center"/>
    </xf>
    <xf numFmtId="17" fontId="8" fillId="2" borderId="0" xfId="0" applyNumberFormat="1" applyFont="1" applyFill="1" applyAlignment="1">
      <alignment horizontal="left"/>
    </xf>
    <xf numFmtId="17" fontId="8" fillId="2" borderId="0" xfId="0" applyNumberFormat="1" applyFont="1" applyFill="1" applyAlignment="1">
      <alignment horizontal="left" wrapText="1"/>
    </xf>
    <xf numFmtId="0" fontId="4" fillId="8" borderId="18" xfId="0" applyFont="1" applyFill="1" applyBorder="1" applyAlignment="1">
      <alignment horizontal="left" vertical="center"/>
    </xf>
    <xf numFmtId="0" fontId="4" fillId="8" borderId="47" xfId="0" applyFont="1" applyFill="1" applyBorder="1" applyAlignment="1">
      <alignment horizontal="left" vertical="center"/>
    </xf>
    <xf numFmtId="1" fontId="24" fillId="4" borderId="3" xfId="0" applyNumberFormat="1" applyFont="1" applyFill="1" applyBorder="1" applyAlignment="1">
      <alignment horizontal="center" vertical="center" wrapText="1"/>
    </xf>
    <xf numFmtId="1" fontId="24" fillId="4" borderId="5" xfId="0" applyNumberFormat="1" applyFont="1" applyFill="1" applyBorder="1" applyAlignment="1">
      <alignment horizontal="center" vertical="center" wrapText="1"/>
    </xf>
    <xf numFmtId="14" fontId="28" fillId="4" borderId="13" xfId="0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44" fontId="28" fillId="4" borderId="3" xfId="1" applyFont="1" applyFill="1" applyBorder="1" applyAlignment="1">
      <alignment horizontal="center" vertical="center" wrapText="1"/>
    </xf>
    <xf numFmtId="44" fontId="28" fillId="4" borderId="23" xfId="1" applyFont="1" applyFill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 wrapText="1"/>
    </xf>
    <xf numFmtId="44" fontId="28" fillId="4" borderId="1" xfId="1" applyFont="1" applyFill="1" applyBorder="1" applyAlignment="1">
      <alignment horizontal="center" vertical="center" wrapText="1"/>
    </xf>
    <xf numFmtId="44" fontId="28" fillId="4" borderId="14" xfId="1" applyFont="1" applyFill="1" applyBorder="1" applyAlignment="1">
      <alignment horizontal="center" vertical="center" wrapText="1"/>
    </xf>
    <xf numFmtId="44" fontId="36" fillId="7" borderId="1" xfId="1" applyFont="1" applyFill="1" applyBorder="1" applyAlignment="1">
      <alignment horizontal="center" vertical="center" wrapText="1"/>
    </xf>
    <xf numFmtId="44" fontId="36" fillId="7" borderId="14" xfId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right" vertical="center" wrapText="1"/>
    </xf>
    <xf numFmtId="3" fontId="29" fillId="7" borderId="4" xfId="0" applyNumberFormat="1" applyFont="1" applyFill="1" applyBorder="1" applyAlignment="1">
      <alignment horizontal="right" vertical="center" wrapText="1"/>
    </xf>
    <xf numFmtId="3" fontId="29" fillId="7" borderId="5" xfId="0" applyNumberFormat="1" applyFont="1" applyFill="1" applyBorder="1" applyAlignment="1">
      <alignment horizontal="right" vertical="center" wrapText="1"/>
    </xf>
    <xf numFmtId="0" fontId="26" fillId="4" borderId="0" xfId="0" applyFont="1" applyFill="1" applyAlignment="1">
      <alignment horizontal="center"/>
    </xf>
    <xf numFmtId="0" fontId="50" fillId="8" borderId="0" xfId="0" applyFont="1" applyFill="1" applyAlignment="1">
      <alignment horizontal="left" vertical="center"/>
    </xf>
    <xf numFmtId="0" fontId="50" fillId="8" borderId="46" xfId="0" applyFont="1" applyFill="1" applyBorder="1" applyAlignment="1">
      <alignment horizontal="left" vertical="center"/>
    </xf>
    <xf numFmtId="44" fontId="28" fillId="4" borderId="13" xfId="1" applyFont="1" applyFill="1" applyBorder="1" applyAlignment="1">
      <alignment horizontal="center" vertical="center" wrapText="1"/>
    </xf>
    <xf numFmtId="14" fontId="28" fillId="4" borderId="5" xfId="0" applyNumberFormat="1" applyFont="1" applyFill="1" applyBorder="1" applyAlignment="1">
      <alignment horizontal="center" vertical="center" wrapText="1"/>
    </xf>
    <xf numFmtId="14" fontId="28" fillId="4" borderId="22" xfId="0" applyNumberFormat="1" applyFont="1" applyFill="1" applyBorder="1" applyAlignment="1">
      <alignment horizontal="center" vertical="center" wrapText="1"/>
    </xf>
    <xf numFmtId="14" fontId="28" fillId="4" borderId="23" xfId="0" applyNumberFormat="1" applyFont="1" applyFill="1" applyBorder="1" applyAlignment="1">
      <alignment horizontal="center" vertical="center" wrapText="1"/>
    </xf>
    <xf numFmtId="44" fontId="28" fillId="4" borderId="22" xfId="1" applyFont="1" applyFill="1" applyBorder="1" applyAlignment="1">
      <alignment horizontal="center" vertical="center" wrapText="1"/>
    </xf>
    <xf numFmtId="44" fontId="28" fillId="4" borderId="5" xfId="1" applyFont="1" applyFill="1" applyBorder="1" applyAlignment="1">
      <alignment horizontal="center" vertical="center" wrapText="1"/>
    </xf>
    <xf numFmtId="14" fontId="28" fillId="4" borderId="3" xfId="0" applyNumberFormat="1" applyFont="1" applyFill="1" applyBorder="1" applyAlignment="1">
      <alignment horizontal="center" vertical="center" wrapText="1"/>
    </xf>
    <xf numFmtId="3" fontId="28" fillId="4" borderId="3" xfId="0" applyNumberFormat="1" applyFont="1" applyFill="1" applyBorder="1" applyAlignment="1">
      <alignment horizontal="center" vertical="center" wrapText="1"/>
    </xf>
    <xf numFmtId="3" fontId="28" fillId="4" borderId="5" xfId="0" applyNumberFormat="1" applyFont="1" applyFill="1" applyBorder="1" applyAlignment="1">
      <alignment horizontal="center" vertical="center" wrapText="1"/>
    </xf>
    <xf numFmtId="44" fontId="28" fillId="4" borderId="22" xfId="1" applyNumberFormat="1" applyFont="1" applyFill="1" applyBorder="1" applyAlignment="1">
      <alignment horizontal="center" vertical="center" wrapText="1"/>
    </xf>
    <xf numFmtId="44" fontId="45" fillId="4" borderId="18" xfId="1" applyFont="1" applyFill="1" applyBorder="1" applyAlignment="1">
      <alignment horizontal="center"/>
    </xf>
    <xf numFmtId="44" fontId="45" fillId="4" borderId="34" xfId="1" applyFont="1" applyFill="1" applyBorder="1" applyAlignment="1">
      <alignment horizontal="center"/>
    </xf>
    <xf numFmtId="14" fontId="45" fillId="7" borderId="18" xfId="0" applyNumberFormat="1" applyFont="1" applyFill="1" applyBorder="1" applyAlignment="1">
      <alignment horizontal="center"/>
    </xf>
    <xf numFmtId="44" fontId="54" fillId="4" borderId="1" xfId="1" applyFont="1" applyFill="1" applyBorder="1"/>
    <xf numFmtId="44" fontId="54" fillId="4" borderId="14" xfId="1" applyFont="1" applyFill="1" applyBorder="1"/>
    <xf numFmtId="44" fontId="54" fillId="4" borderId="54" xfId="1" applyFont="1" applyFill="1" applyBorder="1"/>
    <xf numFmtId="166" fontId="8" fillId="4" borderId="22" xfId="1" applyNumberFormat="1" applyFont="1" applyFill="1" applyBorder="1" applyAlignment="1">
      <alignment horizontal="center" vertical="center" wrapText="1"/>
    </xf>
    <xf numFmtId="166" fontId="8" fillId="4" borderId="5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ANEXO%20RP-10%20ESPIA%20S&#2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6"/>
      <sheetName val="FEV 26"/>
      <sheetName val="MAR 26"/>
      <sheetName val="ABRIL 26"/>
      <sheetName val="1º QUAD 26"/>
      <sheetName val="MAI 26"/>
      <sheetName val="JUN 26"/>
      <sheetName val="JUL 26"/>
      <sheetName val="AGO 26"/>
      <sheetName val="2º QUAD 26"/>
      <sheetName val="SET 26"/>
      <sheetName val="OUT 26"/>
      <sheetName val="NOV 26"/>
      <sheetName val="DEZ 26"/>
      <sheetName val="3º QUAD 26"/>
      <sheetName val="RP10-FINAL 26"/>
    </sheetNames>
    <sheetDataSet>
      <sheetData sheetId="0">
        <row r="14">
          <cell r="D14" t="str">
            <v>XXX/2026</v>
          </cell>
          <cell r="E14">
            <v>46020</v>
          </cell>
          <cell r="G14" t="str">
            <v>01/01/2026 A 31/12/2026</v>
          </cell>
          <cell r="I14">
            <v>12000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X118"/>
  <sheetViews>
    <sheetView tabSelected="1" zoomScale="90" zoomScaleNormal="90" workbookViewId="0">
      <selection activeCell="I32" sqref="I32:J32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3.54296875" style="1" bestFit="1" customWidth="1"/>
    <col min="11" max="11" width="7.1796875" style="1" customWidth="1"/>
    <col min="12" max="12" width="28.7265625" style="49" bestFit="1" customWidth="1"/>
    <col min="13" max="17" width="9.1796875" style="49"/>
    <col min="18" max="24" width="9.1796875" style="48"/>
    <col min="25" max="16384" width="9.1796875" style="1"/>
  </cols>
  <sheetData>
    <row r="1" spans="1:24" ht="42" customHeight="1" thickBot="1">
      <c r="A1" s="181" t="s">
        <v>57</v>
      </c>
      <c r="B1" s="182"/>
      <c r="C1" s="182"/>
      <c r="D1" s="182"/>
      <c r="E1" s="182"/>
      <c r="F1" s="182"/>
      <c r="G1" s="182"/>
      <c r="H1" s="182"/>
      <c r="I1" s="182"/>
      <c r="J1" s="183"/>
      <c r="L1" s="220" t="s">
        <v>114</v>
      </c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</row>
    <row r="2" spans="1:24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4" s="4" customFormat="1">
      <c r="A3" s="184" t="s">
        <v>0</v>
      </c>
      <c r="B3" s="185"/>
      <c r="C3" s="185"/>
      <c r="D3" s="185"/>
      <c r="E3" s="186" t="s">
        <v>56</v>
      </c>
      <c r="F3" s="186"/>
      <c r="G3" s="186"/>
      <c r="H3" s="186"/>
      <c r="I3" s="186"/>
      <c r="J3" s="187"/>
      <c r="L3" s="65" t="s">
        <v>77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" customFormat="1" ht="35" customHeight="1">
      <c r="A4" s="188" t="s">
        <v>1</v>
      </c>
      <c r="B4" s="189"/>
      <c r="C4" s="189"/>
      <c r="D4" s="189"/>
      <c r="E4" s="190" t="s">
        <v>87</v>
      </c>
      <c r="F4" s="190"/>
      <c r="G4" s="190"/>
      <c r="H4" s="190"/>
      <c r="I4" s="190"/>
      <c r="J4" s="191"/>
      <c r="L4" s="65" t="s">
        <v>77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" customFormat="1">
      <c r="A5" s="188" t="s">
        <v>2</v>
      </c>
      <c r="B5" s="189"/>
      <c r="C5" s="189"/>
      <c r="D5" s="189"/>
      <c r="E5" s="192" t="s">
        <v>88</v>
      </c>
      <c r="F5" s="192"/>
      <c r="G5" s="192"/>
      <c r="H5" s="192"/>
      <c r="I5" s="192"/>
      <c r="J5" s="193"/>
      <c r="L5" s="65" t="s">
        <v>77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s="4" customFormat="1" ht="33.65" customHeight="1">
      <c r="A6" s="188" t="s">
        <v>75</v>
      </c>
      <c r="B6" s="189"/>
      <c r="C6" s="189"/>
      <c r="D6" s="189"/>
      <c r="E6" s="192" t="s">
        <v>89</v>
      </c>
      <c r="F6" s="192"/>
      <c r="G6" s="192"/>
      <c r="H6" s="192"/>
      <c r="I6" s="192"/>
      <c r="J6" s="193"/>
      <c r="L6" s="65" t="s">
        <v>77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s="4" customFormat="1" ht="21" customHeight="1">
      <c r="A7" s="188" t="s">
        <v>4</v>
      </c>
      <c r="B7" s="189"/>
      <c r="C7" s="189"/>
      <c r="D7" s="189"/>
      <c r="E7" s="192" t="s">
        <v>90</v>
      </c>
      <c r="F7" s="192"/>
      <c r="G7" s="192"/>
      <c r="H7" s="192"/>
      <c r="I7" s="192"/>
      <c r="J7" s="193"/>
      <c r="L7" s="65" t="s">
        <v>77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s="4" customFormat="1">
      <c r="A8" s="188" t="s">
        <v>5</v>
      </c>
      <c r="B8" s="189"/>
      <c r="C8" s="189"/>
      <c r="D8" s="189"/>
      <c r="E8" s="192" t="s">
        <v>85</v>
      </c>
      <c r="F8" s="192"/>
      <c r="G8" s="192"/>
      <c r="H8" s="192"/>
      <c r="I8" s="192"/>
      <c r="J8" s="193"/>
      <c r="L8" s="65" t="s">
        <v>77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s="4" customFormat="1" ht="51" customHeight="1">
      <c r="A9" s="188" t="s">
        <v>6</v>
      </c>
      <c r="B9" s="189"/>
      <c r="C9" s="189"/>
      <c r="D9" s="189"/>
      <c r="E9" s="190" t="s">
        <v>91</v>
      </c>
      <c r="F9" s="190"/>
      <c r="G9" s="190"/>
      <c r="H9" s="190"/>
      <c r="I9" s="190"/>
      <c r="J9" s="191"/>
      <c r="L9" s="65" t="s">
        <v>77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s="4" customFormat="1" ht="18.5">
      <c r="A10" s="188" t="s">
        <v>7</v>
      </c>
      <c r="B10" s="189"/>
      <c r="C10" s="189"/>
      <c r="D10" s="189"/>
      <c r="E10" s="197" t="s">
        <v>95</v>
      </c>
      <c r="F10" s="197"/>
      <c r="G10" s="197"/>
      <c r="H10" s="197"/>
      <c r="I10" s="197"/>
      <c r="J10" s="198"/>
      <c r="L10" s="65" t="s">
        <v>77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s="4" customFormat="1" ht="15" thickBot="1">
      <c r="A11" s="199" t="s">
        <v>8</v>
      </c>
      <c r="B11" s="200"/>
      <c r="C11" s="200"/>
      <c r="D11" s="200"/>
      <c r="E11" s="201" t="s">
        <v>173</v>
      </c>
      <c r="F11" s="201"/>
      <c r="G11" s="201"/>
      <c r="H11" s="201"/>
      <c r="I11" s="201"/>
      <c r="J11" s="202"/>
      <c r="L11" s="65" t="s">
        <v>77</v>
      </c>
      <c r="M11" s="113" t="s">
        <v>115</v>
      </c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 s="4" customFormat="1" ht="15" thickBot="1">
      <c r="A12" s="6"/>
      <c r="B12" s="6"/>
      <c r="C12" s="6"/>
      <c r="D12" s="6"/>
      <c r="E12" s="7"/>
      <c r="F12" s="7"/>
      <c r="G12" s="7"/>
      <c r="H12" s="7"/>
      <c r="I12" s="7"/>
      <c r="J12" s="7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>
      <c r="A13" s="194" t="s">
        <v>9</v>
      </c>
      <c r="B13" s="195"/>
      <c r="C13" s="195"/>
      <c r="D13" s="12" t="s">
        <v>58</v>
      </c>
      <c r="E13" s="195" t="s">
        <v>92</v>
      </c>
      <c r="F13" s="195"/>
      <c r="G13" s="195" t="s">
        <v>11</v>
      </c>
      <c r="H13" s="195"/>
      <c r="I13" s="195" t="s">
        <v>12</v>
      </c>
      <c r="J13" s="196"/>
    </row>
    <row r="14" spans="1:24">
      <c r="A14" s="203" t="s">
        <v>60</v>
      </c>
      <c r="B14" s="204"/>
      <c r="C14" s="204"/>
      <c r="D14" s="70" t="s">
        <v>96</v>
      </c>
      <c r="E14" s="205">
        <v>46020</v>
      </c>
      <c r="F14" s="205"/>
      <c r="G14" s="205" t="s">
        <v>97</v>
      </c>
      <c r="H14" s="206"/>
      <c r="I14" s="207">
        <v>12000</v>
      </c>
      <c r="J14" s="208"/>
      <c r="L14" s="65" t="s">
        <v>77</v>
      </c>
      <c r="M14" s="225" t="s">
        <v>116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</row>
    <row r="15" spans="1:24">
      <c r="A15" s="203" t="s">
        <v>13</v>
      </c>
      <c r="B15" s="204"/>
      <c r="C15" s="204"/>
      <c r="D15" s="70" t="s">
        <v>96</v>
      </c>
      <c r="E15" s="221" t="s">
        <v>135</v>
      </c>
      <c r="F15" s="221"/>
      <c r="G15" s="221" t="s">
        <v>135</v>
      </c>
      <c r="H15" s="221"/>
      <c r="I15" s="207">
        <v>0</v>
      </c>
      <c r="J15" s="208"/>
      <c r="L15" s="65" t="s">
        <v>77</v>
      </c>
      <c r="M15" s="226" t="s">
        <v>136</v>
      </c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</row>
    <row r="16" spans="1:24" ht="15" thickBot="1">
      <c r="A16" s="203" t="s">
        <v>13</v>
      </c>
      <c r="B16" s="204"/>
      <c r="C16" s="204"/>
      <c r="D16" s="70" t="s">
        <v>96</v>
      </c>
      <c r="E16" s="221" t="s">
        <v>135</v>
      </c>
      <c r="F16" s="221"/>
      <c r="G16" s="221" t="s">
        <v>135</v>
      </c>
      <c r="H16" s="221"/>
      <c r="I16" s="207">
        <v>0</v>
      </c>
      <c r="J16" s="208"/>
      <c r="L16" s="65" t="s">
        <v>77</v>
      </c>
    </row>
    <row r="17" spans="1:16" ht="15" thickBo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6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6" ht="37.5" customHeight="1">
      <c r="A19" s="209" t="s">
        <v>15</v>
      </c>
      <c r="B19" s="210"/>
      <c r="C19" s="210" t="s">
        <v>16</v>
      </c>
      <c r="D19" s="210"/>
      <c r="E19" s="210" t="s">
        <v>17</v>
      </c>
      <c r="F19" s="210"/>
      <c r="G19" s="210" t="s">
        <v>18</v>
      </c>
      <c r="H19" s="210"/>
      <c r="I19" s="210" t="s">
        <v>19</v>
      </c>
      <c r="J19" s="211"/>
      <c r="M19" s="50"/>
      <c r="N19" s="50"/>
      <c r="O19" s="50"/>
      <c r="P19" s="50"/>
    </row>
    <row r="20" spans="1:16" ht="18.649999999999999" customHeight="1">
      <c r="A20" s="227">
        <v>46027</v>
      </c>
      <c r="B20" s="228"/>
      <c r="C20" s="229">
        <v>1000</v>
      </c>
      <c r="D20" s="230"/>
      <c r="E20" s="231">
        <v>46027</v>
      </c>
      <c r="F20" s="228"/>
      <c r="G20" s="232">
        <v>553345000001167</v>
      </c>
      <c r="H20" s="233"/>
      <c r="I20" s="179">
        <v>1000</v>
      </c>
      <c r="J20" s="180"/>
      <c r="L20" s="65" t="s">
        <v>77</v>
      </c>
      <c r="M20" s="50"/>
      <c r="N20" s="50"/>
      <c r="O20" s="50"/>
      <c r="P20" s="50"/>
    </row>
    <row r="21" spans="1:16">
      <c r="A21" s="393"/>
      <c r="B21" s="394"/>
      <c r="C21" s="176"/>
      <c r="D21" s="177"/>
      <c r="E21" s="212"/>
      <c r="F21" s="213"/>
      <c r="G21" s="178"/>
      <c r="H21" s="175"/>
      <c r="I21" s="214">
        <v>0</v>
      </c>
      <c r="J21" s="215"/>
      <c r="L21" s="65" t="s">
        <v>77</v>
      </c>
      <c r="M21" s="50"/>
      <c r="N21" s="50"/>
      <c r="O21" s="50"/>
      <c r="P21" s="50"/>
    </row>
    <row r="22" spans="1:16">
      <c r="A22" s="216"/>
      <c r="B22" s="213"/>
      <c r="C22" s="178"/>
      <c r="D22" s="175"/>
      <c r="E22" s="212"/>
      <c r="F22" s="213"/>
      <c r="G22" s="178"/>
      <c r="H22" s="175"/>
      <c r="I22" s="179">
        <v>0</v>
      </c>
      <c r="J22" s="180"/>
      <c r="L22" s="65" t="s">
        <v>77</v>
      </c>
    </row>
    <row r="23" spans="1:16">
      <c r="A23" s="216"/>
      <c r="B23" s="213"/>
      <c r="C23" s="178"/>
      <c r="D23" s="175"/>
      <c r="E23" s="212"/>
      <c r="F23" s="213"/>
      <c r="G23" s="178"/>
      <c r="H23" s="175"/>
      <c r="I23" s="179">
        <v>0</v>
      </c>
      <c r="J23" s="180"/>
      <c r="L23" s="65" t="s">
        <v>77</v>
      </c>
    </row>
    <row r="24" spans="1:16">
      <c r="A24" s="216"/>
      <c r="B24" s="213"/>
      <c r="C24" s="178"/>
      <c r="D24" s="175"/>
      <c r="E24" s="212"/>
      <c r="F24" s="213"/>
      <c r="G24" s="178"/>
      <c r="H24" s="175"/>
      <c r="I24" s="179">
        <v>0</v>
      </c>
      <c r="J24" s="180"/>
      <c r="L24" s="65" t="s">
        <v>77</v>
      </c>
    </row>
    <row r="25" spans="1:16">
      <c r="A25" s="174"/>
      <c r="B25" s="175"/>
      <c r="C25" s="176"/>
      <c r="D25" s="177"/>
      <c r="E25" s="178"/>
      <c r="F25" s="175"/>
      <c r="G25" s="178"/>
      <c r="H25" s="175"/>
      <c r="I25" s="179">
        <v>0</v>
      </c>
      <c r="J25" s="180"/>
      <c r="L25" s="65" t="s">
        <v>77</v>
      </c>
    </row>
    <row r="26" spans="1:16">
      <c r="A26" s="174"/>
      <c r="B26" s="175"/>
      <c r="C26" s="176"/>
      <c r="D26" s="177"/>
      <c r="E26" s="178"/>
      <c r="F26" s="175"/>
      <c r="G26" s="178"/>
      <c r="H26" s="175"/>
      <c r="I26" s="179">
        <v>0</v>
      </c>
      <c r="J26" s="180"/>
      <c r="L26" s="65" t="s">
        <v>77</v>
      </c>
    </row>
    <row r="27" spans="1:16">
      <c r="A27" s="41"/>
      <c r="B27" s="39"/>
      <c r="C27" s="42"/>
      <c r="D27" s="43"/>
      <c r="E27" s="38"/>
      <c r="F27" s="39"/>
      <c r="G27" s="38"/>
      <c r="H27" s="39"/>
      <c r="I27" s="179">
        <v>0</v>
      </c>
      <c r="J27" s="180"/>
      <c r="L27" s="65" t="s">
        <v>77</v>
      </c>
    </row>
    <row r="28" spans="1:16">
      <c r="A28" s="41"/>
      <c r="B28" s="39"/>
      <c r="C28" s="42"/>
      <c r="D28" s="43"/>
      <c r="E28" s="38"/>
      <c r="F28" s="39"/>
      <c r="G28" s="38"/>
      <c r="H28" s="39"/>
      <c r="I28" s="179">
        <v>0</v>
      </c>
      <c r="J28" s="180"/>
      <c r="L28" s="65" t="s">
        <v>77</v>
      </c>
    </row>
    <row r="29" spans="1:16">
      <c r="A29" s="41"/>
      <c r="B29" s="39"/>
      <c r="C29" s="42"/>
      <c r="D29" s="43"/>
      <c r="E29" s="38"/>
      <c r="F29" s="39"/>
      <c r="G29" s="38"/>
      <c r="H29" s="39"/>
      <c r="I29" s="179">
        <v>0</v>
      </c>
      <c r="J29" s="180"/>
      <c r="L29" s="65" t="s">
        <v>77</v>
      </c>
    </row>
    <row r="30" spans="1:16">
      <c r="A30" s="41"/>
      <c r="B30" s="39"/>
      <c r="C30" s="42"/>
      <c r="D30" s="43"/>
      <c r="E30" s="38"/>
      <c r="F30" s="39"/>
      <c r="G30" s="38"/>
      <c r="H30" s="39"/>
      <c r="I30" s="179">
        <v>0</v>
      </c>
      <c r="J30" s="180"/>
      <c r="L30" s="65" t="s">
        <v>77</v>
      </c>
    </row>
    <row r="31" spans="1:16">
      <c r="A31" s="174"/>
      <c r="B31" s="175"/>
      <c r="C31" s="176"/>
      <c r="D31" s="177"/>
      <c r="E31" s="178"/>
      <c r="F31" s="175"/>
      <c r="G31" s="178"/>
      <c r="H31" s="175"/>
      <c r="I31" s="179">
        <v>0</v>
      </c>
      <c r="J31" s="180"/>
      <c r="L31" s="65" t="s">
        <v>77</v>
      </c>
    </row>
    <row r="32" spans="1:16">
      <c r="A32" s="222" t="s">
        <v>45</v>
      </c>
      <c r="B32" s="223"/>
      <c r="C32" s="223"/>
      <c r="D32" s="223"/>
      <c r="E32" s="223"/>
      <c r="F32" s="223"/>
      <c r="G32" s="223"/>
      <c r="H32" s="224"/>
      <c r="I32" s="158">
        <f>SUM(I20:J31)</f>
        <v>1000</v>
      </c>
      <c r="J32" s="159"/>
      <c r="L32" s="51" t="s">
        <v>133</v>
      </c>
    </row>
    <row r="33" spans="1:24" ht="15" customHeight="1" thickBot="1">
      <c r="A33" s="163" t="s">
        <v>55</v>
      </c>
      <c r="B33" s="164"/>
      <c r="C33" s="164"/>
      <c r="D33" s="164"/>
      <c r="E33" s="164"/>
      <c r="F33" s="165"/>
      <c r="G33" s="160" t="s">
        <v>59</v>
      </c>
      <c r="H33" s="160"/>
      <c r="I33" s="161" t="s">
        <v>106</v>
      </c>
      <c r="J33" s="162"/>
      <c r="L33" s="113" t="s">
        <v>126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>
      <c r="A34" s="154" t="s">
        <v>66</v>
      </c>
      <c r="B34" s="155"/>
      <c r="C34" s="155"/>
      <c r="D34" s="155"/>
      <c r="E34" s="155"/>
      <c r="F34" s="155"/>
      <c r="G34" s="166"/>
      <c r="H34" s="23">
        <v>0</v>
      </c>
      <c r="I34" s="24">
        <v>0</v>
      </c>
      <c r="J34" s="169"/>
      <c r="L34" s="113" t="s">
        <v>156</v>
      </c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</row>
    <row r="35" spans="1:24">
      <c r="A35" s="156" t="s">
        <v>67</v>
      </c>
      <c r="B35" s="157"/>
      <c r="C35" s="157"/>
      <c r="D35" s="157"/>
      <c r="E35" s="157"/>
      <c r="F35" s="157"/>
      <c r="G35" s="167"/>
      <c r="H35" s="18"/>
      <c r="I35" s="25">
        <f>SUM(I20:J31)</f>
        <v>1000</v>
      </c>
      <c r="J35" s="169"/>
      <c r="L35" s="51" t="s">
        <v>133</v>
      </c>
    </row>
    <row r="36" spans="1:24">
      <c r="A36" s="171" t="s">
        <v>68</v>
      </c>
      <c r="B36" s="157"/>
      <c r="C36" s="157"/>
      <c r="D36" s="157"/>
      <c r="E36" s="157"/>
      <c r="F36" s="157"/>
      <c r="G36" s="167"/>
      <c r="H36" s="26">
        <v>0</v>
      </c>
      <c r="I36" s="16"/>
      <c r="J36" s="169"/>
      <c r="L36" s="65" t="s">
        <v>77</v>
      </c>
    </row>
    <row r="37" spans="1:24">
      <c r="A37" s="156" t="s">
        <v>69</v>
      </c>
      <c r="B37" s="157"/>
      <c r="C37" s="157"/>
      <c r="D37" s="157"/>
      <c r="E37" s="157"/>
      <c r="F37" s="157"/>
      <c r="G37" s="167"/>
      <c r="H37" s="18"/>
      <c r="I37" s="25">
        <v>10</v>
      </c>
      <c r="J37" s="169"/>
      <c r="L37" s="65" t="s">
        <v>77</v>
      </c>
    </row>
    <row r="38" spans="1:24" ht="24" customHeight="1">
      <c r="A38" s="172" t="s">
        <v>104</v>
      </c>
      <c r="B38" s="173"/>
      <c r="C38" s="173"/>
      <c r="D38" s="173"/>
      <c r="E38" s="173"/>
      <c r="F38" s="173"/>
      <c r="G38" s="167"/>
      <c r="H38" s="26">
        <v>1000</v>
      </c>
      <c r="I38" s="25">
        <v>0</v>
      </c>
      <c r="J38" s="169"/>
      <c r="L38" s="65" t="s">
        <v>77</v>
      </c>
    </row>
    <row r="39" spans="1:24" ht="22.5" customHeight="1">
      <c r="A39" s="172" t="s">
        <v>98</v>
      </c>
      <c r="B39" s="173"/>
      <c r="C39" s="173"/>
      <c r="D39" s="173"/>
      <c r="E39" s="173"/>
      <c r="F39" s="217"/>
      <c r="G39" s="167"/>
      <c r="H39" s="18"/>
      <c r="I39" s="25">
        <f>I34+I35+I37+I38</f>
        <v>1010</v>
      </c>
      <c r="J39" s="169"/>
      <c r="L39" s="51" t="s">
        <v>133</v>
      </c>
    </row>
    <row r="40" spans="1:24">
      <c r="A40" s="156" t="s">
        <v>71</v>
      </c>
      <c r="B40" s="157"/>
      <c r="C40" s="157"/>
      <c r="D40" s="157"/>
      <c r="E40" s="157"/>
      <c r="F40" s="218"/>
      <c r="G40" s="167"/>
      <c r="H40" s="26">
        <f>H34+H36+H38</f>
        <v>1000</v>
      </c>
      <c r="I40" s="18"/>
      <c r="J40" s="169"/>
      <c r="L40" s="51" t="s">
        <v>133</v>
      </c>
    </row>
    <row r="41" spans="1:24" ht="15" customHeight="1" thickBot="1">
      <c r="A41" s="152" t="s">
        <v>99</v>
      </c>
      <c r="B41" s="153"/>
      <c r="C41" s="153"/>
      <c r="D41" s="153"/>
      <c r="E41" s="153"/>
      <c r="F41" s="153"/>
      <c r="G41" s="168"/>
      <c r="H41" s="54"/>
      <c r="I41" s="63">
        <f>H40+I39</f>
        <v>2010</v>
      </c>
      <c r="J41" s="170"/>
      <c r="L41" s="51" t="s">
        <v>133</v>
      </c>
    </row>
    <row r="43" spans="1:24">
      <c r="A43" s="139" t="s">
        <v>76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24">
      <c r="A44" s="139" t="s">
        <v>21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24">
      <c r="A45" s="139" t="s">
        <v>22</v>
      </c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24" ht="15" thickBot="1"/>
    <row r="47" spans="1:24" ht="63" customHeight="1" thickBot="1">
      <c r="A47" s="148" t="s">
        <v>118</v>
      </c>
      <c r="B47" s="149"/>
      <c r="C47" s="149"/>
      <c r="D47" s="149"/>
      <c r="E47" s="149"/>
      <c r="F47" s="149"/>
      <c r="G47" s="149"/>
      <c r="H47" s="149"/>
      <c r="I47" s="149"/>
      <c r="J47" s="150"/>
      <c r="L47" s="65" t="s">
        <v>77</v>
      </c>
    </row>
    <row r="48" spans="1:24" ht="15" thickBo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24">
      <c r="A49" s="122" t="s">
        <v>23</v>
      </c>
      <c r="B49" s="123"/>
      <c r="C49" s="123"/>
      <c r="D49" s="123"/>
      <c r="E49" s="123"/>
      <c r="F49" s="123"/>
      <c r="G49" s="123"/>
      <c r="H49" s="123"/>
      <c r="I49" s="123"/>
      <c r="J49" s="124"/>
    </row>
    <row r="50" spans="1:24">
      <c r="A50" s="125" t="s">
        <v>175</v>
      </c>
      <c r="B50" s="126"/>
      <c r="C50" s="126"/>
      <c r="D50" s="126"/>
      <c r="E50" s="126"/>
      <c r="F50" s="126"/>
      <c r="G50" s="126"/>
      <c r="H50" s="126"/>
      <c r="I50" s="126"/>
      <c r="J50" s="127"/>
      <c r="L50" s="219" t="s">
        <v>143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</row>
    <row r="51" spans="1:24" ht="66.5">
      <c r="A51" s="128" t="s">
        <v>24</v>
      </c>
      <c r="B51" s="129"/>
      <c r="C51" s="129"/>
      <c r="D51" s="129"/>
      <c r="E51" s="129"/>
      <c r="F51" s="2" t="s">
        <v>25</v>
      </c>
      <c r="G51" s="2" t="s">
        <v>26</v>
      </c>
      <c r="H51" s="3" t="s">
        <v>27</v>
      </c>
      <c r="I51" s="106" t="s">
        <v>160</v>
      </c>
      <c r="J51" s="3" t="s">
        <v>29</v>
      </c>
      <c r="M51" s="84" t="s">
        <v>141</v>
      </c>
      <c r="N51" s="85"/>
      <c r="O51" s="85"/>
    </row>
    <row r="52" spans="1:24">
      <c r="A52" s="115" t="s">
        <v>30</v>
      </c>
      <c r="B52" s="116"/>
      <c r="C52" s="116"/>
      <c r="D52" s="116"/>
      <c r="E52" s="116"/>
      <c r="F52" s="27">
        <v>0</v>
      </c>
      <c r="G52" s="27">
        <v>0</v>
      </c>
      <c r="H52" s="29">
        <v>1000</v>
      </c>
      <c r="I52" s="104">
        <f>G52+H52</f>
        <v>1000</v>
      </c>
      <c r="J52" s="29">
        <v>0</v>
      </c>
      <c r="L52" s="65" t="s">
        <v>77</v>
      </c>
      <c r="M52" s="114" t="s">
        <v>133</v>
      </c>
      <c r="N52" s="114"/>
      <c r="O52" s="114"/>
    </row>
    <row r="53" spans="1:24">
      <c r="A53" s="115" t="s">
        <v>31</v>
      </c>
      <c r="B53" s="116"/>
      <c r="C53" s="116"/>
      <c r="D53" s="116"/>
      <c r="E53" s="116"/>
      <c r="F53" s="27">
        <v>0</v>
      </c>
      <c r="G53" s="27">
        <v>0</v>
      </c>
      <c r="H53" s="29">
        <v>0</v>
      </c>
      <c r="I53" s="104">
        <f t="shared" ref="I53:I68" si="0">G53+H53</f>
        <v>0</v>
      </c>
      <c r="J53" s="29">
        <v>0</v>
      </c>
      <c r="L53" s="65" t="s">
        <v>77</v>
      </c>
      <c r="M53" s="114" t="s">
        <v>133</v>
      </c>
      <c r="N53" s="114"/>
      <c r="O53" s="114"/>
    </row>
    <row r="54" spans="1:24">
      <c r="A54" s="115" t="s">
        <v>32</v>
      </c>
      <c r="B54" s="116"/>
      <c r="C54" s="116"/>
      <c r="D54" s="116"/>
      <c r="E54" s="116"/>
      <c r="F54" s="27">
        <v>0</v>
      </c>
      <c r="G54" s="27">
        <v>0</v>
      </c>
      <c r="H54" s="29">
        <v>0</v>
      </c>
      <c r="I54" s="104">
        <f t="shared" si="0"/>
        <v>0</v>
      </c>
      <c r="J54" s="29">
        <v>0</v>
      </c>
      <c r="L54" s="65" t="s">
        <v>77</v>
      </c>
      <c r="M54" s="114" t="s">
        <v>133</v>
      </c>
      <c r="N54" s="114"/>
      <c r="O54" s="114"/>
    </row>
    <row r="55" spans="1:24">
      <c r="A55" s="115" t="s">
        <v>33</v>
      </c>
      <c r="B55" s="116"/>
      <c r="C55" s="116"/>
      <c r="D55" s="116"/>
      <c r="E55" s="116"/>
      <c r="F55" s="27">
        <v>0</v>
      </c>
      <c r="G55" s="27">
        <v>0</v>
      </c>
      <c r="H55" s="29">
        <v>0</v>
      </c>
      <c r="I55" s="104">
        <f t="shared" si="0"/>
        <v>0</v>
      </c>
      <c r="J55" s="29">
        <v>0</v>
      </c>
      <c r="L55" s="65" t="s">
        <v>77</v>
      </c>
      <c r="M55" s="114" t="s">
        <v>133</v>
      </c>
      <c r="N55" s="114"/>
      <c r="O55" s="114"/>
    </row>
    <row r="56" spans="1:24">
      <c r="A56" s="115" t="s">
        <v>34</v>
      </c>
      <c r="B56" s="116"/>
      <c r="C56" s="116"/>
      <c r="D56" s="116"/>
      <c r="E56" s="116"/>
      <c r="F56" s="27">
        <v>0</v>
      </c>
      <c r="G56" s="27">
        <v>0</v>
      </c>
      <c r="H56" s="29">
        <v>0</v>
      </c>
      <c r="I56" s="104">
        <f t="shared" si="0"/>
        <v>0</v>
      </c>
      <c r="J56" s="29">
        <v>0</v>
      </c>
      <c r="L56" s="65" t="s">
        <v>77</v>
      </c>
      <c r="M56" s="114" t="s">
        <v>133</v>
      </c>
      <c r="N56" s="114"/>
      <c r="O56" s="114"/>
    </row>
    <row r="57" spans="1:24">
      <c r="A57" s="115" t="s">
        <v>35</v>
      </c>
      <c r="B57" s="116"/>
      <c r="C57" s="116"/>
      <c r="D57" s="116"/>
      <c r="E57" s="116"/>
      <c r="F57" s="27">
        <v>0</v>
      </c>
      <c r="G57" s="27">
        <v>0</v>
      </c>
      <c r="H57" s="29">
        <v>0</v>
      </c>
      <c r="I57" s="104">
        <f t="shared" si="0"/>
        <v>0</v>
      </c>
      <c r="J57" s="29">
        <v>0</v>
      </c>
      <c r="L57" s="65" t="s">
        <v>77</v>
      </c>
      <c r="M57" s="114" t="s">
        <v>133</v>
      </c>
      <c r="N57" s="114"/>
      <c r="O57" s="114"/>
    </row>
    <row r="58" spans="1:24">
      <c r="A58" s="115" t="s">
        <v>36</v>
      </c>
      <c r="B58" s="116"/>
      <c r="C58" s="116"/>
      <c r="D58" s="116"/>
      <c r="E58" s="116"/>
      <c r="F58" s="27">
        <v>0</v>
      </c>
      <c r="G58" s="27">
        <v>0</v>
      </c>
      <c r="H58" s="29">
        <v>0</v>
      </c>
      <c r="I58" s="104">
        <f t="shared" si="0"/>
        <v>0</v>
      </c>
      <c r="J58" s="29">
        <v>0</v>
      </c>
      <c r="L58" s="65" t="s">
        <v>77</v>
      </c>
      <c r="M58" s="114" t="s">
        <v>133</v>
      </c>
      <c r="N58" s="114"/>
      <c r="O58" s="114"/>
    </row>
    <row r="59" spans="1:24" ht="15" customHeight="1">
      <c r="A59" s="115" t="s">
        <v>152</v>
      </c>
      <c r="B59" s="116"/>
      <c r="C59" s="116"/>
      <c r="D59" s="116"/>
      <c r="E59" s="116"/>
      <c r="F59" s="27">
        <v>0</v>
      </c>
      <c r="G59" s="27">
        <v>0</v>
      </c>
      <c r="H59" s="29">
        <v>0</v>
      </c>
      <c r="I59" s="104">
        <f t="shared" si="0"/>
        <v>0</v>
      </c>
      <c r="J59" s="29">
        <v>0</v>
      </c>
      <c r="L59" s="65" t="s">
        <v>77</v>
      </c>
      <c r="M59" s="114" t="s">
        <v>133</v>
      </c>
      <c r="N59" s="114"/>
      <c r="O59" s="114"/>
    </row>
    <row r="60" spans="1:24" ht="14.5" customHeight="1">
      <c r="A60" s="115" t="s">
        <v>153</v>
      </c>
      <c r="B60" s="116"/>
      <c r="C60" s="116"/>
      <c r="D60" s="116"/>
      <c r="E60" s="116"/>
      <c r="F60" s="27">
        <v>0</v>
      </c>
      <c r="G60" s="27">
        <v>0</v>
      </c>
      <c r="H60" s="29">
        <v>0</v>
      </c>
      <c r="I60" s="104">
        <f t="shared" si="0"/>
        <v>0</v>
      </c>
      <c r="J60" s="29">
        <v>0</v>
      </c>
      <c r="L60" s="65" t="s">
        <v>77</v>
      </c>
      <c r="M60" s="114" t="s">
        <v>133</v>
      </c>
      <c r="N60" s="114"/>
      <c r="O60" s="114"/>
    </row>
    <row r="61" spans="1:24" ht="14.5" customHeight="1">
      <c r="A61" s="115" t="s">
        <v>154</v>
      </c>
      <c r="B61" s="116"/>
      <c r="C61" s="116"/>
      <c r="D61" s="116"/>
      <c r="E61" s="116"/>
      <c r="F61" s="27">
        <v>0</v>
      </c>
      <c r="G61" s="27">
        <v>0</v>
      </c>
      <c r="H61" s="29">
        <v>0</v>
      </c>
      <c r="I61" s="104">
        <f t="shared" si="0"/>
        <v>0</v>
      </c>
      <c r="J61" s="29">
        <v>0</v>
      </c>
      <c r="L61" s="65" t="s">
        <v>77</v>
      </c>
      <c r="M61" s="114" t="s">
        <v>133</v>
      </c>
      <c r="N61" s="114"/>
      <c r="O61" s="114"/>
    </row>
    <row r="62" spans="1:24">
      <c r="A62" s="115" t="s">
        <v>37</v>
      </c>
      <c r="B62" s="116"/>
      <c r="C62" s="116"/>
      <c r="D62" s="116"/>
      <c r="E62" s="116"/>
      <c r="F62" s="27">
        <v>0</v>
      </c>
      <c r="G62" s="27">
        <v>0</v>
      </c>
      <c r="H62" s="29">
        <v>0</v>
      </c>
      <c r="I62" s="104">
        <f t="shared" si="0"/>
        <v>0</v>
      </c>
      <c r="J62" s="29">
        <v>0</v>
      </c>
      <c r="L62" s="65" t="s">
        <v>77</v>
      </c>
      <c r="M62" s="114" t="s">
        <v>133</v>
      </c>
      <c r="N62" s="114"/>
      <c r="O62" s="114"/>
    </row>
    <row r="63" spans="1:24">
      <c r="A63" s="115" t="s">
        <v>38</v>
      </c>
      <c r="B63" s="116"/>
      <c r="C63" s="116"/>
      <c r="D63" s="116"/>
      <c r="E63" s="116"/>
      <c r="F63" s="27">
        <v>0</v>
      </c>
      <c r="G63" s="27">
        <v>0</v>
      </c>
      <c r="H63" s="29">
        <v>0</v>
      </c>
      <c r="I63" s="104">
        <f t="shared" si="0"/>
        <v>0</v>
      </c>
      <c r="J63" s="29">
        <v>0</v>
      </c>
      <c r="L63" s="65" t="s">
        <v>77</v>
      </c>
      <c r="M63" s="114" t="s">
        <v>133</v>
      </c>
      <c r="N63" s="114"/>
      <c r="O63" s="114"/>
    </row>
    <row r="64" spans="1:24">
      <c r="A64" s="115" t="s">
        <v>39</v>
      </c>
      <c r="B64" s="116"/>
      <c r="C64" s="116"/>
      <c r="D64" s="116"/>
      <c r="E64" s="116"/>
      <c r="F64" s="27">
        <v>0</v>
      </c>
      <c r="G64" s="27">
        <v>0</v>
      </c>
      <c r="H64" s="29">
        <v>0</v>
      </c>
      <c r="I64" s="104">
        <f t="shared" si="0"/>
        <v>0</v>
      </c>
      <c r="J64" s="29">
        <v>0</v>
      </c>
      <c r="L64" s="65" t="s">
        <v>77</v>
      </c>
      <c r="M64" s="114" t="s">
        <v>133</v>
      </c>
      <c r="N64" s="114"/>
      <c r="O64" s="114"/>
    </row>
    <row r="65" spans="1:15">
      <c r="A65" s="115" t="s">
        <v>40</v>
      </c>
      <c r="B65" s="116"/>
      <c r="C65" s="116"/>
      <c r="D65" s="116"/>
      <c r="E65" s="116"/>
      <c r="F65" s="27">
        <v>0</v>
      </c>
      <c r="G65" s="27">
        <v>0</v>
      </c>
      <c r="H65" s="29">
        <v>0</v>
      </c>
      <c r="I65" s="104">
        <f t="shared" si="0"/>
        <v>0</v>
      </c>
      <c r="J65" s="29">
        <v>0</v>
      </c>
      <c r="L65" s="65" t="s">
        <v>77</v>
      </c>
      <c r="M65" s="114" t="s">
        <v>133</v>
      </c>
      <c r="N65" s="114"/>
      <c r="O65" s="114"/>
    </row>
    <row r="66" spans="1:15">
      <c r="A66" s="115" t="s">
        <v>41</v>
      </c>
      <c r="B66" s="116"/>
      <c r="C66" s="116"/>
      <c r="D66" s="116"/>
      <c r="E66" s="116"/>
      <c r="F66" s="27">
        <v>0</v>
      </c>
      <c r="G66" s="27">
        <v>0</v>
      </c>
      <c r="H66" s="29">
        <v>0</v>
      </c>
      <c r="I66" s="104">
        <f t="shared" si="0"/>
        <v>0</v>
      </c>
      <c r="J66" s="29">
        <v>0</v>
      </c>
      <c r="L66" s="65" t="s">
        <v>77</v>
      </c>
      <c r="M66" s="114" t="s">
        <v>133</v>
      </c>
      <c r="N66" s="114"/>
      <c r="O66" s="114"/>
    </row>
    <row r="67" spans="1:15">
      <c r="A67" s="115" t="s">
        <v>42</v>
      </c>
      <c r="B67" s="116"/>
      <c r="C67" s="116"/>
      <c r="D67" s="116"/>
      <c r="E67" s="116"/>
      <c r="F67" s="27">
        <v>0</v>
      </c>
      <c r="G67" s="27">
        <v>0</v>
      </c>
      <c r="H67" s="29">
        <v>0</v>
      </c>
      <c r="I67" s="104">
        <f t="shared" si="0"/>
        <v>0</v>
      </c>
      <c r="J67" s="29">
        <v>0</v>
      </c>
      <c r="L67" s="65" t="s">
        <v>77</v>
      </c>
      <c r="M67" s="114" t="s">
        <v>133</v>
      </c>
      <c r="N67" s="114"/>
      <c r="O67" s="114"/>
    </row>
    <row r="68" spans="1:15">
      <c r="A68" s="115" t="s">
        <v>43</v>
      </c>
      <c r="B68" s="116"/>
      <c r="C68" s="116"/>
      <c r="D68" s="116"/>
      <c r="E68" s="116"/>
      <c r="F68" s="27">
        <v>0</v>
      </c>
      <c r="G68" s="27">
        <v>0</v>
      </c>
      <c r="H68" s="29">
        <v>0</v>
      </c>
      <c r="I68" s="104">
        <f t="shared" si="0"/>
        <v>0</v>
      </c>
      <c r="J68" s="29">
        <v>0</v>
      </c>
      <c r="L68" s="65" t="s">
        <v>77</v>
      </c>
      <c r="M68" s="114" t="s">
        <v>133</v>
      </c>
      <c r="N68" s="114"/>
      <c r="O68" s="114"/>
    </row>
    <row r="69" spans="1:15" ht="15" thickBot="1">
      <c r="A69" s="117" t="s">
        <v>44</v>
      </c>
      <c r="B69" s="118"/>
      <c r="C69" s="118"/>
      <c r="D69" s="118"/>
      <c r="E69" s="118"/>
      <c r="F69" s="72">
        <v>0</v>
      </c>
      <c r="G69" s="72">
        <v>0</v>
      </c>
      <c r="H69" s="73">
        <v>0</v>
      </c>
      <c r="I69" s="105">
        <v>0</v>
      </c>
      <c r="J69" s="73">
        <v>0</v>
      </c>
      <c r="L69" s="65" t="s">
        <v>77</v>
      </c>
      <c r="M69" s="114" t="s">
        <v>133</v>
      </c>
      <c r="N69" s="114"/>
      <c r="O69" s="114"/>
    </row>
    <row r="70" spans="1:15" ht="15.5" thickTop="1" thickBot="1">
      <c r="A70" s="119" t="s">
        <v>45</v>
      </c>
      <c r="B70" s="119"/>
      <c r="C70" s="119"/>
      <c r="D70" s="119"/>
      <c r="E70" s="119"/>
      <c r="F70" s="77">
        <f>SUM(F52:F69)</f>
        <v>0</v>
      </c>
      <c r="G70" s="77">
        <f t="shared" ref="G70:J70" si="1">SUM(G52:G69)</f>
        <v>0</v>
      </c>
      <c r="H70" s="77">
        <f t="shared" si="1"/>
        <v>1000</v>
      </c>
      <c r="I70" s="86">
        <f t="shared" si="1"/>
        <v>1000</v>
      </c>
      <c r="J70" s="77">
        <f t="shared" si="1"/>
        <v>0</v>
      </c>
      <c r="L70" s="51" t="s">
        <v>133</v>
      </c>
      <c r="M70" s="114" t="s">
        <v>133</v>
      </c>
      <c r="N70" s="114"/>
      <c r="O70" s="114"/>
    </row>
    <row r="71" spans="1:15" ht="15.5" thickTop="1" thickBot="1">
      <c r="A71" s="10"/>
      <c r="B71" s="10"/>
      <c r="C71" s="10"/>
      <c r="D71" s="10"/>
      <c r="E71" s="10"/>
      <c r="F71" s="11"/>
      <c r="G71" s="11"/>
      <c r="H71" s="11"/>
      <c r="I71" s="11"/>
      <c r="J71" s="11"/>
    </row>
    <row r="72" spans="1:15">
      <c r="A72" s="122" t="s">
        <v>23</v>
      </c>
      <c r="B72" s="123"/>
      <c r="C72" s="123"/>
      <c r="D72" s="123"/>
      <c r="E72" s="123"/>
      <c r="F72" s="123"/>
      <c r="G72" s="123"/>
      <c r="H72" s="123"/>
      <c r="I72" s="123"/>
      <c r="J72" s="124"/>
    </row>
    <row r="73" spans="1:15">
      <c r="A73" s="125" t="s">
        <v>64</v>
      </c>
      <c r="B73" s="126"/>
      <c r="C73" s="126"/>
      <c r="D73" s="126"/>
      <c r="E73" s="126"/>
      <c r="F73" s="126"/>
      <c r="G73" s="126"/>
      <c r="H73" s="126"/>
      <c r="I73" s="126"/>
      <c r="J73" s="127"/>
    </row>
    <row r="74" spans="1:15" ht="66.5">
      <c r="A74" s="128" t="s">
        <v>24</v>
      </c>
      <c r="B74" s="129"/>
      <c r="C74" s="129"/>
      <c r="D74" s="129"/>
      <c r="E74" s="129"/>
      <c r="F74" s="2" t="s">
        <v>25</v>
      </c>
      <c r="G74" s="2" t="s">
        <v>26</v>
      </c>
      <c r="H74" s="3" t="s">
        <v>27</v>
      </c>
      <c r="I74" s="106" t="s">
        <v>160</v>
      </c>
      <c r="J74" s="3" t="s">
        <v>29</v>
      </c>
      <c r="M74" s="84" t="s">
        <v>141</v>
      </c>
      <c r="N74" s="85"/>
      <c r="O74" s="85"/>
    </row>
    <row r="75" spans="1:15">
      <c r="A75" s="115" t="s">
        <v>30</v>
      </c>
      <c r="B75" s="116"/>
      <c r="C75" s="116"/>
      <c r="D75" s="116"/>
      <c r="E75" s="116"/>
      <c r="F75" s="27">
        <v>0</v>
      </c>
      <c r="G75" s="27">
        <v>0</v>
      </c>
      <c r="H75" s="29">
        <v>500</v>
      </c>
      <c r="I75" s="104">
        <f>G75+H75</f>
        <v>500</v>
      </c>
      <c r="J75" s="29">
        <v>0</v>
      </c>
      <c r="L75" s="65" t="s">
        <v>77</v>
      </c>
      <c r="M75" s="114" t="s">
        <v>133</v>
      </c>
      <c r="N75" s="114"/>
      <c r="O75" s="114"/>
    </row>
    <row r="76" spans="1:15">
      <c r="A76" s="115" t="s">
        <v>31</v>
      </c>
      <c r="B76" s="116"/>
      <c r="C76" s="116"/>
      <c r="D76" s="116"/>
      <c r="E76" s="116"/>
      <c r="F76" s="27">
        <v>0</v>
      </c>
      <c r="G76" s="27">
        <v>0</v>
      </c>
      <c r="H76" s="29">
        <v>0</v>
      </c>
      <c r="I76" s="104">
        <f t="shared" ref="I76:I91" si="2">G76+H76</f>
        <v>0</v>
      </c>
      <c r="J76" s="29">
        <v>0</v>
      </c>
      <c r="L76" s="65" t="s">
        <v>77</v>
      </c>
      <c r="M76" s="114" t="s">
        <v>133</v>
      </c>
      <c r="N76" s="114"/>
      <c r="O76" s="114"/>
    </row>
    <row r="77" spans="1:15">
      <c r="A77" s="115" t="s">
        <v>32</v>
      </c>
      <c r="B77" s="116"/>
      <c r="C77" s="116"/>
      <c r="D77" s="116"/>
      <c r="E77" s="116"/>
      <c r="F77" s="27">
        <v>0</v>
      </c>
      <c r="G77" s="27">
        <v>0</v>
      </c>
      <c r="H77" s="29">
        <v>0</v>
      </c>
      <c r="I77" s="104">
        <f t="shared" si="2"/>
        <v>0</v>
      </c>
      <c r="J77" s="29">
        <v>0</v>
      </c>
      <c r="L77" s="65" t="s">
        <v>77</v>
      </c>
      <c r="M77" s="114" t="s">
        <v>133</v>
      </c>
      <c r="N77" s="114"/>
      <c r="O77" s="114"/>
    </row>
    <row r="78" spans="1:15">
      <c r="A78" s="115" t="s">
        <v>33</v>
      </c>
      <c r="B78" s="116"/>
      <c r="C78" s="116"/>
      <c r="D78" s="116"/>
      <c r="E78" s="116"/>
      <c r="F78" s="27">
        <v>0</v>
      </c>
      <c r="G78" s="27">
        <v>0</v>
      </c>
      <c r="H78" s="29">
        <v>0</v>
      </c>
      <c r="I78" s="104">
        <f t="shared" si="2"/>
        <v>0</v>
      </c>
      <c r="J78" s="29">
        <v>0</v>
      </c>
      <c r="L78" s="65" t="s">
        <v>77</v>
      </c>
      <c r="M78" s="114" t="s">
        <v>133</v>
      </c>
      <c r="N78" s="114"/>
      <c r="O78" s="114"/>
    </row>
    <row r="79" spans="1:15">
      <c r="A79" s="115" t="s">
        <v>34</v>
      </c>
      <c r="B79" s="116"/>
      <c r="C79" s="116"/>
      <c r="D79" s="116"/>
      <c r="E79" s="116"/>
      <c r="F79" s="27">
        <v>0</v>
      </c>
      <c r="G79" s="27">
        <v>0</v>
      </c>
      <c r="H79" s="29">
        <v>0</v>
      </c>
      <c r="I79" s="104">
        <f t="shared" si="2"/>
        <v>0</v>
      </c>
      <c r="J79" s="29">
        <v>0</v>
      </c>
      <c r="L79" s="65" t="s">
        <v>77</v>
      </c>
      <c r="M79" s="114" t="s">
        <v>133</v>
      </c>
      <c r="N79" s="114"/>
      <c r="O79" s="114"/>
    </row>
    <row r="80" spans="1:15">
      <c r="A80" s="115" t="s">
        <v>35</v>
      </c>
      <c r="B80" s="116"/>
      <c r="C80" s="116"/>
      <c r="D80" s="116"/>
      <c r="E80" s="116"/>
      <c r="F80" s="27">
        <v>0</v>
      </c>
      <c r="G80" s="27">
        <v>0</v>
      </c>
      <c r="H80" s="29">
        <v>0</v>
      </c>
      <c r="I80" s="104">
        <f t="shared" si="2"/>
        <v>0</v>
      </c>
      <c r="J80" s="29">
        <v>0</v>
      </c>
      <c r="L80" s="65" t="s">
        <v>77</v>
      </c>
      <c r="M80" s="114" t="s">
        <v>133</v>
      </c>
      <c r="N80" s="114"/>
      <c r="O80" s="114"/>
    </row>
    <row r="81" spans="1:15">
      <c r="A81" s="115" t="s">
        <v>36</v>
      </c>
      <c r="B81" s="116"/>
      <c r="C81" s="116"/>
      <c r="D81" s="116"/>
      <c r="E81" s="116"/>
      <c r="F81" s="27">
        <v>0</v>
      </c>
      <c r="G81" s="27">
        <v>0</v>
      </c>
      <c r="H81" s="29">
        <v>0</v>
      </c>
      <c r="I81" s="104">
        <f t="shared" si="2"/>
        <v>0</v>
      </c>
      <c r="J81" s="29">
        <v>0</v>
      </c>
      <c r="L81" s="65" t="s">
        <v>77</v>
      </c>
      <c r="M81" s="114" t="s">
        <v>133</v>
      </c>
      <c r="N81" s="114"/>
      <c r="O81" s="114"/>
    </row>
    <row r="82" spans="1:15" ht="14.5" customHeight="1">
      <c r="A82" s="115" t="s">
        <v>152</v>
      </c>
      <c r="B82" s="116"/>
      <c r="C82" s="116"/>
      <c r="D82" s="116"/>
      <c r="E82" s="116"/>
      <c r="F82" s="27">
        <v>0</v>
      </c>
      <c r="G82" s="27">
        <v>0</v>
      </c>
      <c r="H82" s="29">
        <v>0</v>
      </c>
      <c r="I82" s="104">
        <f t="shared" si="2"/>
        <v>0</v>
      </c>
      <c r="J82" s="29">
        <v>0</v>
      </c>
      <c r="L82" s="65" t="s">
        <v>77</v>
      </c>
      <c r="M82" s="114" t="s">
        <v>133</v>
      </c>
      <c r="N82" s="114"/>
      <c r="O82" s="114"/>
    </row>
    <row r="83" spans="1:15">
      <c r="A83" s="115" t="s">
        <v>153</v>
      </c>
      <c r="B83" s="116"/>
      <c r="C83" s="116"/>
      <c r="D83" s="116"/>
      <c r="E83" s="116"/>
      <c r="F83" s="27">
        <v>0</v>
      </c>
      <c r="G83" s="27">
        <v>0</v>
      </c>
      <c r="H83" s="29">
        <v>0</v>
      </c>
      <c r="I83" s="104">
        <f t="shared" si="2"/>
        <v>0</v>
      </c>
      <c r="J83" s="29">
        <v>0</v>
      </c>
      <c r="L83" s="65" t="s">
        <v>77</v>
      </c>
      <c r="M83" s="114" t="s">
        <v>133</v>
      </c>
      <c r="N83" s="114"/>
      <c r="O83" s="114"/>
    </row>
    <row r="84" spans="1:15">
      <c r="A84" s="115" t="s">
        <v>154</v>
      </c>
      <c r="B84" s="116"/>
      <c r="C84" s="116"/>
      <c r="D84" s="116"/>
      <c r="E84" s="116"/>
      <c r="F84" s="27">
        <v>0</v>
      </c>
      <c r="G84" s="27">
        <v>0</v>
      </c>
      <c r="H84" s="29">
        <v>0</v>
      </c>
      <c r="I84" s="104">
        <f t="shared" si="2"/>
        <v>0</v>
      </c>
      <c r="J84" s="29">
        <v>0</v>
      </c>
      <c r="L84" s="65" t="s">
        <v>77</v>
      </c>
      <c r="M84" s="114" t="s">
        <v>133</v>
      </c>
      <c r="N84" s="114"/>
      <c r="O84" s="114"/>
    </row>
    <row r="85" spans="1:15">
      <c r="A85" s="115" t="s">
        <v>37</v>
      </c>
      <c r="B85" s="116"/>
      <c r="C85" s="116"/>
      <c r="D85" s="116"/>
      <c r="E85" s="116"/>
      <c r="F85" s="27">
        <v>0</v>
      </c>
      <c r="G85" s="27">
        <v>0</v>
      </c>
      <c r="H85" s="29">
        <v>0</v>
      </c>
      <c r="I85" s="104">
        <f t="shared" si="2"/>
        <v>0</v>
      </c>
      <c r="J85" s="29">
        <v>0</v>
      </c>
      <c r="L85" s="65" t="s">
        <v>77</v>
      </c>
      <c r="M85" s="114" t="s">
        <v>133</v>
      </c>
      <c r="N85" s="114"/>
      <c r="O85" s="114"/>
    </row>
    <row r="86" spans="1:15">
      <c r="A86" s="115" t="s">
        <v>38</v>
      </c>
      <c r="B86" s="116"/>
      <c r="C86" s="116"/>
      <c r="D86" s="116"/>
      <c r="E86" s="116"/>
      <c r="F86" s="27">
        <v>0</v>
      </c>
      <c r="G86" s="27">
        <v>0</v>
      </c>
      <c r="H86" s="29">
        <v>0</v>
      </c>
      <c r="I86" s="104">
        <f t="shared" si="2"/>
        <v>0</v>
      </c>
      <c r="J86" s="29">
        <v>0</v>
      </c>
      <c r="L86" s="65" t="s">
        <v>77</v>
      </c>
      <c r="M86" s="114" t="s">
        <v>133</v>
      </c>
      <c r="N86" s="114"/>
      <c r="O86" s="114"/>
    </row>
    <row r="87" spans="1:15">
      <c r="A87" s="115" t="s">
        <v>39</v>
      </c>
      <c r="B87" s="116"/>
      <c r="C87" s="116"/>
      <c r="D87" s="116"/>
      <c r="E87" s="116"/>
      <c r="F87" s="27">
        <v>0</v>
      </c>
      <c r="G87" s="27">
        <v>0</v>
      </c>
      <c r="H87" s="29">
        <v>0</v>
      </c>
      <c r="I87" s="104">
        <f t="shared" si="2"/>
        <v>0</v>
      </c>
      <c r="J87" s="29">
        <v>0</v>
      </c>
      <c r="L87" s="65" t="s">
        <v>77</v>
      </c>
      <c r="M87" s="114" t="s">
        <v>133</v>
      </c>
      <c r="N87" s="114"/>
      <c r="O87" s="114"/>
    </row>
    <row r="88" spans="1:15">
      <c r="A88" s="115" t="s">
        <v>40</v>
      </c>
      <c r="B88" s="116"/>
      <c r="C88" s="116"/>
      <c r="D88" s="116"/>
      <c r="E88" s="116"/>
      <c r="F88" s="27">
        <v>0</v>
      </c>
      <c r="G88" s="27">
        <v>0</v>
      </c>
      <c r="H88" s="29">
        <v>0</v>
      </c>
      <c r="I88" s="104">
        <f t="shared" si="2"/>
        <v>0</v>
      </c>
      <c r="J88" s="29">
        <v>0</v>
      </c>
      <c r="L88" s="65" t="s">
        <v>77</v>
      </c>
      <c r="M88" s="114" t="s">
        <v>133</v>
      </c>
      <c r="N88" s="114"/>
      <c r="O88" s="114"/>
    </row>
    <row r="89" spans="1:15">
      <c r="A89" s="115" t="s">
        <v>41</v>
      </c>
      <c r="B89" s="116"/>
      <c r="C89" s="116"/>
      <c r="D89" s="116"/>
      <c r="E89" s="116"/>
      <c r="F89" s="27">
        <v>0</v>
      </c>
      <c r="G89" s="27">
        <v>0</v>
      </c>
      <c r="H89" s="29">
        <v>0</v>
      </c>
      <c r="I89" s="104">
        <f t="shared" si="2"/>
        <v>0</v>
      </c>
      <c r="J89" s="29">
        <v>0</v>
      </c>
      <c r="L89" s="65" t="s">
        <v>77</v>
      </c>
      <c r="M89" s="114" t="s">
        <v>133</v>
      </c>
      <c r="N89" s="114"/>
      <c r="O89" s="114"/>
    </row>
    <row r="90" spans="1:15">
      <c r="A90" s="115" t="s">
        <v>42</v>
      </c>
      <c r="B90" s="116"/>
      <c r="C90" s="116"/>
      <c r="D90" s="116"/>
      <c r="E90" s="116"/>
      <c r="F90" s="27">
        <v>0</v>
      </c>
      <c r="G90" s="27">
        <v>0</v>
      </c>
      <c r="H90" s="29">
        <v>0</v>
      </c>
      <c r="I90" s="104">
        <f t="shared" si="2"/>
        <v>0</v>
      </c>
      <c r="J90" s="29">
        <v>0</v>
      </c>
      <c r="L90" s="65" t="s">
        <v>77</v>
      </c>
      <c r="M90" s="114" t="s">
        <v>133</v>
      </c>
      <c r="N90" s="114"/>
      <c r="O90" s="114"/>
    </row>
    <row r="91" spans="1:15">
      <c r="A91" s="115" t="s">
        <v>43</v>
      </c>
      <c r="B91" s="116"/>
      <c r="C91" s="116"/>
      <c r="D91" s="116"/>
      <c r="E91" s="116"/>
      <c r="F91" s="27">
        <v>0</v>
      </c>
      <c r="G91" s="27">
        <v>0</v>
      </c>
      <c r="H91" s="29">
        <v>0</v>
      </c>
      <c r="I91" s="104">
        <f t="shared" si="2"/>
        <v>0</v>
      </c>
      <c r="J91" s="29">
        <v>0</v>
      </c>
      <c r="L91" s="65" t="s">
        <v>77</v>
      </c>
      <c r="M91" s="114" t="s">
        <v>133</v>
      </c>
      <c r="N91" s="114"/>
      <c r="O91" s="114"/>
    </row>
    <row r="92" spans="1:15" ht="15" thickBot="1">
      <c r="A92" s="117" t="s">
        <v>44</v>
      </c>
      <c r="B92" s="118"/>
      <c r="C92" s="118"/>
      <c r="D92" s="118"/>
      <c r="E92" s="118"/>
      <c r="F92" s="72">
        <v>0</v>
      </c>
      <c r="G92" s="72">
        <v>0</v>
      </c>
      <c r="H92" s="73">
        <v>0</v>
      </c>
      <c r="I92" s="105">
        <v>0</v>
      </c>
      <c r="J92" s="73">
        <v>0</v>
      </c>
      <c r="L92" s="65" t="s">
        <v>77</v>
      </c>
      <c r="M92" s="114" t="s">
        <v>133</v>
      </c>
      <c r="N92" s="114"/>
      <c r="O92" s="114"/>
    </row>
    <row r="93" spans="1:15" ht="15.5" thickTop="1" thickBot="1">
      <c r="A93" s="119" t="s">
        <v>45</v>
      </c>
      <c r="B93" s="119"/>
      <c r="C93" s="119"/>
      <c r="D93" s="119"/>
      <c r="E93" s="119"/>
      <c r="F93" s="77">
        <f>SUM(F75:F92)</f>
        <v>0</v>
      </c>
      <c r="G93" s="77">
        <f t="shared" ref="G93:J93" si="3">SUM(G75:G92)</f>
        <v>0</v>
      </c>
      <c r="H93" s="77">
        <f t="shared" si="3"/>
        <v>500</v>
      </c>
      <c r="I93" s="86">
        <f t="shared" si="3"/>
        <v>500</v>
      </c>
      <c r="J93" s="77">
        <f t="shared" si="3"/>
        <v>0</v>
      </c>
      <c r="L93" s="51" t="s">
        <v>133</v>
      </c>
      <c r="M93" s="114" t="s">
        <v>133</v>
      </c>
      <c r="N93" s="114"/>
      <c r="O93" s="114"/>
    </row>
    <row r="94" spans="1:15" ht="15" thickTop="1">
      <c r="A94" s="10"/>
      <c r="B94" s="10"/>
      <c r="C94" s="10"/>
      <c r="D94" s="10"/>
      <c r="E94" s="10"/>
      <c r="F94" s="11"/>
      <c r="G94" s="11"/>
      <c r="H94" s="11"/>
      <c r="I94" s="11"/>
      <c r="J94" s="11"/>
    </row>
    <row r="95" spans="1:15">
      <c r="A95" s="143" t="s">
        <v>46</v>
      </c>
      <c r="B95" s="143"/>
      <c r="C95" s="143"/>
      <c r="D95" s="143"/>
      <c r="E95" s="143"/>
      <c r="F95" s="143"/>
      <c r="G95" s="143"/>
      <c r="H95" s="143"/>
      <c r="I95" s="143"/>
      <c r="J95" s="143"/>
    </row>
    <row r="96" spans="1:15">
      <c r="A96" s="139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</row>
    <row r="97" spans="1:12">
      <c r="A97" s="139" t="s">
        <v>48</v>
      </c>
      <c r="B97" s="139"/>
      <c r="C97" s="139"/>
      <c r="D97" s="139"/>
      <c r="E97" s="139"/>
      <c r="F97" s="139"/>
      <c r="G97" s="139"/>
      <c r="H97" s="139"/>
      <c r="I97" s="139"/>
      <c r="J97" s="139"/>
    </row>
    <row r="98" spans="1:12">
      <c r="A98" s="139" t="s">
        <v>49</v>
      </c>
      <c r="B98" s="139"/>
      <c r="C98" s="139"/>
      <c r="D98" s="139"/>
      <c r="E98" s="139"/>
      <c r="F98" s="139"/>
      <c r="G98" s="139"/>
      <c r="H98" s="139"/>
      <c r="I98" s="139"/>
      <c r="J98" s="139"/>
    </row>
    <row r="99" spans="1:12" ht="21" customHeight="1">
      <c r="A99" s="140" t="s">
        <v>50</v>
      </c>
      <c r="B99" s="141"/>
      <c r="C99" s="141"/>
      <c r="D99" s="141"/>
      <c r="E99" s="141"/>
      <c r="F99" s="141"/>
      <c r="G99" s="141"/>
      <c r="H99" s="141"/>
      <c r="I99" s="141"/>
      <c r="J99" s="141"/>
    </row>
    <row r="100" spans="1:12" ht="41.15" customHeight="1">
      <c r="A100" s="142" t="s">
        <v>51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2" ht="15" thickBot="1">
      <c r="A101" s="144" t="s">
        <v>52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15" thickBot="1">
      <c r="A102" s="132" t="s">
        <v>53</v>
      </c>
      <c r="B102" s="133"/>
      <c r="C102" s="133"/>
      <c r="D102" s="133"/>
      <c r="E102" s="133"/>
      <c r="F102" s="133"/>
      <c r="G102" s="133"/>
      <c r="H102" s="133"/>
      <c r="I102" s="133"/>
      <c r="J102" s="134"/>
    </row>
    <row r="103" spans="1:12" ht="14.5" customHeight="1">
      <c r="A103" s="135" t="s">
        <v>100</v>
      </c>
      <c r="B103" s="136"/>
      <c r="C103" s="136"/>
      <c r="D103" s="136"/>
      <c r="E103" s="136"/>
      <c r="F103" s="136"/>
      <c r="G103" s="136"/>
      <c r="H103" s="136"/>
      <c r="I103" s="145"/>
      <c r="J103" s="32">
        <f>I41</f>
        <v>2010</v>
      </c>
      <c r="L103" s="51" t="s">
        <v>133</v>
      </c>
    </row>
    <row r="104" spans="1:12" ht="15.75" customHeight="1">
      <c r="A104" s="137" t="s">
        <v>101</v>
      </c>
      <c r="B104" s="138"/>
      <c r="C104" s="138"/>
      <c r="D104" s="138"/>
      <c r="E104" s="138"/>
      <c r="F104" s="138"/>
      <c r="G104" s="138"/>
      <c r="H104" s="138"/>
      <c r="I104" s="146"/>
      <c r="J104" s="44">
        <f>I70+I93</f>
        <v>1500</v>
      </c>
      <c r="L104" s="51" t="s">
        <v>133</v>
      </c>
    </row>
    <row r="105" spans="1:12" ht="15.75" customHeight="1">
      <c r="A105" s="115" t="s">
        <v>110</v>
      </c>
      <c r="B105" s="116"/>
      <c r="C105" s="116"/>
      <c r="D105" s="116"/>
      <c r="E105" s="116"/>
      <c r="F105" s="116"/>
      <c r="G105" s="116"/>
      <c r="H105" s="116"/>
      <c r="I105" s="146"/>
      <c r="J105" s="44">
        <f>H40-I93</f>
        <v>500</v>
      </c>
      <c r="L105" s="51" t="s">
        <v>133</v>
      </c>
    </row>
    <row r="106" spans="1:12" ht="15.75" customHeight="1">
      <c r="A106" s="115" t="s">
        <v>111</v>
      </c>
      <c r="B106" s="116"/>
      <c r="C106" s="116"/>
      <c r="D106" s="116"/>
      <c r="E106" s="116"/>
      <c r="F106" s="116"/>
      <c r="G106" s="116"/>
      <c r="H106" s="116"/>
      <c r="I106" s="146"/>
      <c r="J106" s="44">
        <f>I39-I70-J107</f>
        <v>10</v>
      </c>
      <c r="L106" s="51" t="s">
        <v>133</v>
      </c>
    </row>
    <row r="107" spans="1:12" ht="15.75" customHeight="1">
      <c r="A107" s="115" t="s">
        <v>65</v>
      </c>
      <c r="B107" s="116"/>
      <c r="C107" s="116"/>
      <c r="D107" s="116"/>
      <c r="E107" s="116"/>
      <c r="F107" s="116"/>
      <c r="G107" s="116"/>
      <c r="H107" s="116"/>
      <c r="I107" s="146"/>
      <c r="J107" s="33">
        <v>0</v>
      </c>
      <c r="L107" s="65" t="s">
        <v>77</v>
      </c>
    </row>
    <row r="108" spans="1:12" ht="15.75" customHeight="1">
      <c r="A108" s="115" t="s">
        <v>112</v>
      </c>
      <c r="B108" s="116"/>
      <c r="C108" s="116"/>
      <c r="D108" s="116"/>
      <c r="E108" s="116"/>
      <c r="F108" s="116"/>
      <c r="G108" s="116"/>
      <c r="H108" s="116"/>
      <c r="I108" s="146"/>
      <c r="J108" s="44">
        <f>J105</f>
        <v>500</v>
      </c>
      <c r="L108" s="51" t="s">
        <v>133</v>
      </c>
    </row>
    <row r="109" spans="1:12" ht="15.75" customHeight="1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46"/>
      <c r="J109" s="46">
        <f>J106-J107</f>
        <v>10</v>
      </c>
      <c r="L109" s="51" t="s">
        <v>133</v>
      </c>
    </row>
    <row r="110" spans="1:12" ht="15.75" customHeight="1" thickBot="1">
      <c r="A110" s="117" t="s">
        <v>171</v>
      </c>
      <c r="B110" s="118"/>
      <c r="C110" s="118"/>
      <c r="D110" s="118"/>
      <c r="E110" s="118"/>
      <c r="F110" s="118"/>
      <c r="G110" s="118"/>
      <c r="H110" s="118"/>
      <c r="I110" s="147"/>
      <c r="J110" s="66">
        <f>J108+J109</f>
        <v>510</v>
      </c>
      <c r="L110" s="51" t="s">
        <v>133</v>
      </c>
    </row>
    <row r="111" spans="1:12" ht="66" customHeight="1">
      <c r="A111" s="130" t="s">
        <v>54</v>
      </c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spans="1:12" ht="15.5">
      <c r="A112" s="131" t="s">
        <v>122</v>
      </c>
      <c r="B112" s="131"/>
      <c r="C112" s="131"/>
      <c r="D112" s="131"/>
      <c r="E112" s="131"/>
      <c r="F112" s="131"/>
      <c r="G112" s="131"/>
      <c r="H112" s="131"/>
      <c r="I112" s="131"/>
      <c r="J112" s="131"/>
      <c r="L112" s="65" t="s">
        <v>77</v>
      </c>
    </row>
    <row r="113" spans="1:12">
      <c r="A113" s="9" t="s">
        <v>63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2" ht="15.5">
      <c r="A116" s="120" t="s">
        <v>61</v>
      </c>
      <c r="B116" s="121"/>
      <c r="C116" s="121"/>
      <c r="D116" s="121"/>
      <c r="E116" s="121"/>
      <c r="F116" s="121"/>
      <c r="G116" s="121"/>
      <c r="H116" s="121"/>
      <c r="I116" s="121"/>
      <c r="J116" s="121"/>
    </row>
    <row r="117" spans="1:12" ht="15.5">
      <c r="A117" s="121" t="str">
        <f>E7</f>
        <v>FULANO(A) DE TAL - PRESIDENTE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L117" s="65" t="s">
        <v>77</v>
      </c>
    </row>
    <row r="118" spans="1:12" ht="15.5">
      <c r="A118" s="121" t="s">
        <v>62</v>
      </c>
      <c r="B118" s="121"/>
      <c r="C118" s="121"/>
      <c r="D118" s="121"/>
      <c r="E118" s="121"/>
      <c r="F118" s="121"/>
      <c r="G118" s="121"/>
      <c r="H118" s="121"/>
      <c r="I118" s="121"/>
      <c r="J118" s="121"/>
    </row>
  </sheetData>
  <mergeCells count="216">
    <mergeCell ref="L50:X50"/>
    <mergeCell ref="L1:X1"/>
    <mergeCell ref="L33:X33"/>
    <mergeCell ref="E15:F15"/>
    <mergeCell ref="G15:H15"/>
    <mergeCell ref="I15:J15"/>
    <mergeCell ref="M11:X11"/>
    <mergeCell ref="I27:J27"/>
    <mergeCell ref="I28:J28"/>
    <mergeCell ref="A32:H32"/>
    <mergeCell ref="I29:J29"/>
    <mergeCell ref="I30:J30"/>
    <mergeCell ref="A15:C15"/>
    <mergeCell ref="M14:X14"/>
    <mergeCell ref="M15:X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I21:J21"/>
    <mergeCell ref="A22:B22"/>
    <mergeCell ref="A108:H108"/>
    <mergeCell ref="A106:H106"/>
    <mergeCell ref="A39:F39"/>
    <mergeCell ref="A40:F40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59:E59"/>
    <mergeCell ref="A60:E60"/>
    <mergeCell ref="A61:E61"/>
    <mergeCell ref="A82:E82"/>
    <mergeCell ref="A25:B25"/>
    <mergeCell ref="E6:J6"/>
    <mergeCell ref="A7:D7"/>
    <mergeCell ref="E7:J7"/>
    <mergeCell ref="A8:D8"/>
    <mergeCell ref="E8:J8"/>
    <mergeCell ref="A14:C14"/>
    <mergeCell ref="E14:F14"/>
    <mergeCell ref="G14:H14"/>
    <mergeCell ref="I14:J14"/>
    <mergeCell ref="A18:J18"/>
    <mergeCell ref="A19:B19"/>
    <mergeCell ref="C19:D19"/>
    <mergeCell ref="E19:F19"/>
    <mergeCell ref="G19:H19"/>
    <mergeCell ref="I19:J19"/>
    <mergeCell ref="C25:D25"/>
    <mergeCell ref="E25:F25"/>
    <mergeCell ref="G25:H25"/>
    <mergeCell ref="I25:J25"/>
    <mergeCell ref="A21:B21"/>
    <mergeCell ref="C21:D21"/>
    <mergeCell ref="E21:F21"/>
    <mergeCell ref="G21:H21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9:D9"/>
    <mergeCell ref="E9:J9"/>
    <mergeCell ref="A10:D10"/>
    <mergeCell ref="E10:J10"/>
    <mergeCell ref="A11:D11"/>
    <mergeCell ref="E11:J11"/>
    <mergeCell ref="A6:D6"/>
    <mergeCell ref="A26:B26"/>
    <mergeCell ref="C26:D26"/>
    <mergeCell ref="E26:F26"/>
    <mergeCell ref="G26:H26"/>
    <mergeCell ref="I26:J26"/>
    <mergeCell ref="A31:B31"/>
    <mergeCell ref="C31:D31"/>
    <mergeCell ref="E31:F31"/>
    <mergeCell ref="G31:H31"/>
    <mergeCell ref="I31:J31"/>
    <mergeCell ref="A34:F34"/>
    <mergeCell ref="A35:F35"/>
    <mergeCell ref="I32:J32"/>
    <mergeCell ref="G33:H33"/>
    <mergeCell ref="I33:J33"/>
    <mergeCell ref="A33:F33"/>
    <mergeCell ref="G34:G41"/>
    <mergeCell ref="J34:J41"/>
    <mergeCell ref="A37:F37"/>
    <mergeCell ref="A36:F36"/>
    <mergeCell ref="A38:F38"/>
    <mergeCell ref="A47:J47"/>
    <mergeCell ref="A48:J48"/>
    <mergeCell ref="A49:J49"/>
    <mergeCell ref="A50:J50"/>
    <mergeCell ref="A51:E51"/>
    <mergeCell ref="A43:J43"/>
    <mergeCell ref="A44:J44"/>
    <mergeCell ref="A45:J45"/>
    <mergeCell ref="A41:F41"/>
    <mergeCell ref="A109:H109"/>
    <mergeCell ref="A92:E92"/>
    <mergeCell ref="A93:E93"/>
    <mergeCell ref="A85:E85"/>
    <mergeCell ref="A86:E86"/>
    <mergeCell ref="A87:E87"/>
    <mergeCell ref="A88:E88"/>
    <mergeCell ref="A89:E89"/>
    <mergeCell ref="A90:E90"/>
    <mergeCell ref="A91:E91"/>
    <mergeCell ref="A95:J95"/>
    <mergeCell ref="A101:J101"/>
    <mergeCell ref="I103:I110"/>
    <mergeCell ref="A83:E83"/>
    <mergeCell ref="A84:E84"/>
    <mergeCell ref="A116:J116"/>
    <mergeCell ref="A117:J117"/>
    <mergeCell ref="A118:J118"/>
    <mergeCell ref="A72:J72"/>
    <mergeCell ref="A73:J73"/>
    <mergeCell ref="A74:E74"/>
    <mergeCell ref="A75:E75"/>
    <mergeCell ref="A76:E76"/>
    <mergeCell ref="A77:E77"/>
    <mergeCell ref="A107:H107"/>
    <mergeCell ref="A110:H110"/>
    <mergeCell ref="A111:J111"/>
    <mergeCell ref="A112:J112"/>
    <mergeCell ref="A102:J102"/>
    <mergeCell ref="A103:H103"/>
    <mergeCell ref="A104:H104"/>
    <mergeCell ref="A105:H105"/>
    <mergeCell ref="A96:J96"/>
    <mergeCell ref="A97:J97"/>
    <mergeCell ref="A98:J98"/>
    <mergeCell ref="A99:J99"/>
    <mergeCell ref="A100:J100"/>
    <mergeCell ref="A58:E58"/>
    <mergeCell ref="A62:E62"/>
    <mergeCell ref="A63:E63"/>
    <mergeCell ref="A64:E64"/>
    <mergeCell ref="A65:E65"/>
    <mergeCell ref="A52:E52"/>
    <mergeCell ref="A53:E53"/>
    <mergeCell ref="A54:E54"/>
    <mergeCell ref="A55:E55"/>
    <mergeCell ref="A56:E56"/>
    <mergeCell ref="A57:E57"/>
    <mergeCell ref="A66:E66"/>
    <mergeCell ref="A67:E67"/>
    <mergeCell ref="A68:E68"/>
    <mergeCell ref="A69:E69"/>
    <mergeCell ref="A70:E70"/>
    <mergeCell ref="A78:E78"/>
    <mergeCell ref="A79:E79"/>
    <mergeCell ref="A80:E80"/>
    <mergeCell ref="A81:E81"/>
    <mergeCell ref="M64:O64"/>
    <mergeCell ref="M65:O65"/>
    <mergeCell ref="M66:O66"/>
    <mergeCell ref="M67:O67"/>
    <mergeCell ref="M68:O68"/>
    <mergeCell ref="M69:O69"/>
    <mergeCell ref="M52:O52"/>
    <mergeCell ref="M53:O53"/>
    <mergeCell ref="M54:O54"/>
    <mergeCell ref="M55:O55"/>
    <mergeCell ref="M56:O56"/>
    <mergeCell ref="M57:O57"/>
    <mergeCell ref="M58:O58"/>
    <mergeCell ref="M59:O59"/>
    <mergeCell ref="M60:O60"/>
    <mergeCell ref="L34:X34"/>
    <mergeCell ref="M92:O92"/>
    <mergeCell ref="M93:O93"/>
    <mergeCell ref="M83:O83"/>
    <mergeCell ref="M84:O84"/>
    <mergeCell ref="M85:O85"/>
    <mergeCell ref="M86:O86"/>
    <mergeCell ref="M87:O87"/>
    <mergeCell ref="M88:O88"/>
    <mergeCell ref="M89:O89"/>
    <mergeCell ref="M90:O90"/>
    <mergeCell ref="M91:O91"/>
    <mergeCell ref="M70:O70"/>
    <mergeCell ref="M75:O75"/>
    <mergeCell ref="M76:O76"/>
    <mergeCell ref="M77:O77"/>
    <mergeCell ref="M78:O78"/>
    <mergeCell ref="M79:O79"/>
    <mergeCell ref="M80:O80"/>
    <mergeCell ref="M81:O81"/>
    <mergeCell ref="M82:O82"/>
    <mergeCell ref="M61:O61"/>
    <mergeCell ref="M62:O62"/>
    <mergeCell ref="M63:O63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X131"/>
  <sheetViews>
    <sheetView zoomScale="90" zoomScaleNormal="90" workbookViewId="0">
      <selection activeCell="G29" sqref="G29:H29"/>
    </sheetView>
  </sheetViews>
  <sheetFormatPr defaultColWidth="9.1796875" defaultRowHeight="14.5"/>
  <cols>
    <col min="1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3.7265625" style="1" customWidth="1"/>
    <col min="11" max="11" width="11.54296875" style="1" customWidth="1"/>
    <col min="12" max="12" width="43.36328125" style="48" bestFit="1" customWidth="1"/>
    <col min="13" max="24" width="9.1796875" style="48"/>
    <col min="25" max="16384" width="9.1796875" style="1"/>
  </cols>
  <sheetData>
    <row r="1" spans="1:24" ht="42" customHeight="1" thickBot="1">
      <c r="A1" s="181" t="s">
        <v>57</v>
      </c>
      <c r="B1" s="182"/>
      <c r="C1" s="182"/>
      <c r="D1" s="182"/>
      <c r="E1" s="182"/>
      <c r="F1" s="182"/>
      <c r="G1" s="182"/>
      <c r="H1" s="182"/>
      <c r="I1" s="182"/>
      <c r="J1" s="183"/>
      <c r="L1" s="313" t="s">
        <v>132</v>
      </c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</row>
    <row r="2" spans="1:24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4" s="4" customFormat="1" ht="21" customHeight="1">
      <c r="A3" s="258" t="s">
        <v>0</v>
      </c>
      <c r="B3" s="259"/>
      <c r="C3" s="259"/>
      <c r="D3" s="259"/>
      <c r="E3" s="289" t="s">
        <v>56</v>
      </c>
      <c r="F3" s="289"/>
      <c r="G3" s="289"/>
      <c r="H3" s="289"/>
      <c r="I3" s="289"/>
      <c r="J3" s="290"/>
      <c r="L3" s="51" t="s">
        <v>133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" customFormat="1" ht="34.5" customHeight="1">
      <c r="A4" s="246" t="s">
        <v>1</v>
      </c>
      <c r="B4" s="247"/>
      <c r="C4" s="247"/>
      <c r="D4" s="247"/>
      <c r="E4" s="190" t="str">
        <f>'JAN 26'!E4:J4</f>
        <v>NOME DA ORGANIZAÇÃO</v>
      </c>
      <c r="F4" s="190"/>
      <c r="G4" s="190"/>
      <c r="H4" s="190"/>
      <c r="I4" s="190"/>
      <c r="J4" s="191"/>
      <c r="L4" s="51" t="s">
        <v>133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" customFormat="1" ht="21" customHeight="1">
      <c r="A5" s="246" t="s">
        <v>2</v>
      </c>
      <c r="B5" s="247"/>
      <c r="C5" s="247"/>
      <c r="D5" s="247"/>
      <c r="E5" s="190" t="str">
        <f>'JAN 26'!E5:J5</f>
        <v>XX.XXX.XXX/0001-93</v>
      </c>
      <c r="F5" s="190"/>
      <c r="G5" s="190"/>
      <c r="H5" s="190"/>
      <c r="I5" s="190"/>
      <c r="J5" s="191"/>
      <c r="L5" s="51" t="s">
        <v>133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s="4" customFormat="1" ht="27.5" customHeight="1">
      <c r="A6" s="246" t="s">
        <v>3</v>
      </c>
      <c r="B6" s="247"/>
      <c r="C6" s="247"/>
      <c r="D6" s="247"/>
      <c r="E6" s="190" t="str">
        <f>'JAN 26'!E6:J6</f>
        <v>RUA XXXXX, NºXXX - BAIRRO XXXX - CIDADE XXXXXX CEP: XXXX</v>
      </c>
      <c r="F6" s="190"/>
      <c r="G6" s="190"/>
      <c r="H6" s="190"/>
      <c r="I6" s="190"/>
      <c r="J6" s="191"/>
      <c r="L6" s="51" t="s">
        <v>133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s="4" customFormat="1" ht="25.5" customHeight="1">
      <c r="A7" s="246" t="s">
        <v>4</v>
      </c>
      <c r="B7" s="247"/>
      <c r="C7" s="247"/>
      <c r="D7" s="247"/>
      <c r="E7" s="190" t="str">
        <f>'JAN 26'!E7:J7</f>
        <v>FULANO(A) DE TAL - PRESIDENTE</v>
      </c>
      <c r="F7" s="190"/>
      <c r="G7" s="190"/>
      <c r="H7" s="190"/>
      <c r="I7" s="190"/>
      <c r="J7" s="191"/>
      <c r="L7" s="51" t="s">
        <v>133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s="4" customFormat="1" ht="21" customHeight="1">
      <c r="A8" s="246" t="s">
        <v>5</v>
      </c>
      <c r="B8" s="247"/>
      <c r="C8" s="247"/>
      <c r="D8" s="247"/>
      <c r="E8" s="190" t="str">
        <f>'JAN 26'!E8:J8</f>
        <v>313.XXX.XXX-34</v>
      </c>
      <c r="F8" s="190"/>
      <c r="G8" s="190"/>
      <c r="H8" s="190"/>
      <c r="I8" s="190"/>
      <c r="J8" s="191"/>
      <c r="L8" s="51" t="s">
        <v>133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s="4" customFormat="1" ht="51" customHeight="1">
      <c r="A9" s="246" t="s">
        <v>6</v>
      </c>
      <c r="B9" s="247"/>
      <c r="C9" s="247"/>
      <c r="D9" s="247"/>
      <c r="E9" s="190" t="str">
        <f>'JAN 26'!E9:J9</f>
        <v>(XXXXXXX) O MESMO QUE CONSTA NO TERMO DE COLABORAÇÃO</v>
      </c>
      <c r="F9" s="190"/>
      <c r="G9" s="190"/>
      <c r="H9" s="190"/>
      <c r="I9" s="190"/>
      <c r="J9" s="191"/>
      <c r="L9" s="51" t="s">
        <v>133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s="4" customFormat="1" ht="21" customHeight="1">
      <c r="A10" s="246" t="s">
        <v>7</v>
      </c>
      <c r="B10" s="247"/>
      <c r="C10" s="247"/>
      <c r="D10" s="247"/>
      <c r="E10" s="316" t="s">
        <v>157</v>
      </c>
      <c r="F10" s="316"/>
      <c r="G10" s="316"/>
      <c r="H10" s="316"/>
      <c r="I10" s="316"/>
      <c r="J10" s="317"/>
      <c r="L10" s="65" t="s">
        <v>77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s="4" customFormat="1" ht="21" customHeight="1" thickBot="1">
      <c r="A11" s="250" t="s">
        <v>8</v>
      </c>
      <c r="B11" s="251"/>
      <c r="C11" s="251"/>
      <c r="D11" s="251"/>
      <c r="E11" s="201" t="s">
        <v>173</v>
      </c>
      <c r="F11" s="201"/>
      <c r="G11" s="201"/>
      <c r="H11" s="201"/>
      <c r="I11" s="201"/>
      <c r="J11" s="202"/>
      <c r="L11" s="51" t="s">
        <v>133</v>
      </c>
      <c r="M11" s="309" t="s">
        <v>115</v>
      </c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</row>
    <row r="12" spans="1:24" s="4" customFormat="1" ht="15" thickBot="1">
      <c r="A12" s="6"/>
      <c r="B12" s="6"/>
      <c r="C12" s="6"/>
      <c r="D12" s="6"/>
      <c r="E12" s="7"/>
      <c r="F12" s="7"/>
      <c r="G12" s="7"/>
      <c r="H12" s="7"/>
      <c r="I12" s="7"/>
      <c r="J12" s="7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>
      <c r="A13" s="194" t="s">
        <v>9</v>
      </c>
      <c r="B13" s="195"/>
      <c r="C13" s="195"/>
      <c r="D13" s="21" t="s">
        <v>58</v>
      </c>
      <c r="E13" s="195" t="s">
        <v>10</v>
      </c>
      <c r="F13" s="195"/>
      <c r="G13" s="195" t="s">
        <v>11</v>
      </c>
      <c r="H13" s="195"/>
      <c r="I13" s="195" t="s">
        <v>12</v>
      </c>
      <c r="J13" s="196"/>
    </row>
    <row r="14" spans="1:24">
      <c r="A14" s="203" t="s">
        <v>60</v>
      </c>
      <c r="B14" s="204"/>
      <c r="C14" s="204"/>
      <c r="D14" s="14" t="str">
        <f>'JAN 26'!D14</f>
        <v>XXX/2026</v>
      </c>
      <c r="E14" s="273">
        <f>'JAN 26'!E14:F14</f>
        <v>46020</v>
      </c>
      <c r="F14" s="273"/>
      <c r="G14" s="273" t="str">
        <f>'JAN 26'!G14:H14</f>
        <v>01/01/2026 A 31/12/2026</v>
      </c>
      <c r="H14" s="274"/>
      <c r="I14" s="263">
        <f>'JAN 26'!I14:J14</f>
        <v>12000</v>
      </c>
      <c r="J14" s="264"/>
      <c r="L14" s="51" t="s">
        <v>133</v>
      </c>
      <c r="M14" s="225" t="s">
        <v>116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</row>
    <row r="15" spans="1:24">
      <c r="A15" s="203" t="s">
        <v>13</v>
      </c>
      <c r="B15" s="204"/>
      <c r="C15" s="204"/>
      <c r="D15" s="71" t="s">
        <v>96</v>
      </c>
      <c r="E15" s="252" t="s">
        <v>135</v>
      </c>
      <c r="F15" s="253"/>
      <c r="G15" s="252" t="s">
        <v>135</v>
      </c>
      <c r="H15" s="253"/>
      <c r="I15" s="254">
        <v>0</v>
      </c>
      <c r="J15" s="255"/>
      <c r="L15" s="65" t="s">
        <v>77</v>
      </c>
      <c r="M15" s="226" t="s">
        <v>136</v>
      </c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</row>
    <row r="16" spans="1:24" ht="15" thickBot="1">
      <c r="A16" s="256" t="s">
        <v>13</v>
      </c>
      <c r="B16" s="257"/>
      <c r="C16" s="257"/>
      <c r="D16" s="71" t="s">
        <v>96</v>
      </c>
      <c r="E16" s="252" t="s">
        <v>135</v>
      </c>
      <c r="F16" s="253"/>
      <c r="G16" s="252" t="s">
        <v>135</v>
      </c>
      <c r="H16" s="253"/>
      <c r="I16" s="254">
        <v>0</v>
      </c>
      <c r="J16" s="255"/>
      <c r="L16" s="65" t="s">
        <v>77</v>
      </c>
      <c r="M16" s="49"/>
      <c r="N16" s="49"/>
      <c r="O16" s="49"/>
      <c r="P16" s="49"/>
      <c r="Q16" s="49"/>
    </row>
    <row r="17" spans="1:16" ht="15" thickBo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6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6" ht="37.5" customHeight="1">
      <c r="A19" s="209" t="s">
        <v>15</v>
      </c>
      <c r="B19" s="210"/>
      <c r="C19" s="210" t="s">
        <v>16</v>
      </c>
      <c r="D19" s="210"/>
      <c r="E19" s="210" t="s">
        <v>17</v>
      </c>
      <c r="F19" s="210"/>
      <c r="G19" s="210" t="s">
        <v>18</v>
      </c>
      <c r="H19" s="210"/>
      <c r="I19" s="210" t="s">
        <v>19</v>
      </c>
      <c r="J19" s="211"/>
      <c r="M19" s="50"/>
      <c r="N19" s="50"/>
      <c r="O19" s="50"/>
      <c r="P19" s="50"/>
    </row>
    <row r="20" spans="1:16">
      <c r="A20" s="268">
        <f>'MAI 26'!A20:B20</f>
        <v>46147</v>
      </c>
      <c r="B20" s="233"/>
      <c r="C20" s="214">
        <f>'MAI 26'!C20:D20</f>
        <v>1000</v>
      </c>
      <c r="D20" s="215"/>
      <c r="E20" s="268">
        <f>'MAI 26'!E20:F20</f>
        <v>46147</v>
      </c>
      <c r="F20" s="233"/>
      <c r="G20" s="318">
        <f>'MAI 26'!G20:H20</f>
        <v>553345000001167</v>
      </c>
      <c r="H20" s="318"/>
      <c r="I20" s="179">
        <f>'MAI 26'!I32:J32</f>
        <v>1000</v>
      </c>
      <c r="J20" s="180"/>
      <c r="L20" s="51" t="s">
        <v>133</v>
      </c>
      <c r="M20" s="50"/>
      <c r="N20" s="50"/>
      <c r="O20" s="50"/>
      <c r="P20" s="50"/>
    </row>
    <row r="21" spans="1:16" ht="14.5" customHeight="1">
      <c r="A21" s="342">
        <f>'JUN 26'!A20:B20</f>
        <v>46178</v>
      </c>
      <c r="B21" s="268"/>
      <c r="C21" s="214">
        <f>'JUN 26'!C20:D20</f>
        <v>1000</v>
      </c>
      <c r="D21" s="215"/>
      <c r="E21" s="268">
        <f>'JUN 26'!E20:F20</f>
        <v>46178</v>
      </c>
      <c r="F21" s="233"/>
      <c r="G21" s="318">
        <f>'JUN 26'!G20:H20</f>
        <v>553345000001167</v>
      </c>
      <c r="H21" s="318"/>
      <c r="I21" s="179">
        <f>'JUN 26'!I32:J32</f>
        <v>1000</v>
      </c>
      <c r="J21" s="180"/>
      <c r="L21" s="51" t="s">
        <v>133</v>
      </c>
      <c r="M21" s="50"/>
      <c r="N21" s="50"/>
      <c r="O21" s="50"/>
      <c r="P21" s="50"/>
    </row>
    <row r="22" spans="1:16">
      <c r="A22" s="342">
        <f>'JUL 26'!A20:B20</f>
        <v>46208</v>
      </c>
      <c r="B22" s="268"/>
      <c r="C22" s="214">
        <f>'JUL 26'!C20:D20</f>
        <v>1000</v>
      </c>
      <c r="D22" s="215"/>
      <c r="E22" s="268">
        <f>'JUL 26'!E20:F20</f>
        <v>46208</v>
      </c>
      <c r="F22" s="233"/>
      <c r="G22" s="318">
        <f>'JUL 26'!G20:H20</f>
        <v>553345000001167</v>
      </c>
      <c r="H22" s="318"/>
      <c r="I22" s="179">
        <f>'JUL 26'!I32:J32</f>
        <v>1000</v>
      </c>
      <c r="J22" s="180"/>
      <c r="L22" s="51" t="s">
        <v>133</v>
      </c>
    </row>
    <row r="23" spans="1:16">
      <c r="A23" s="342">
        <f>'AGO 26'!A20:B20</f>
        <v>46239</v>
      </c>
      <c r="B23" s="268"/>
      <c r="C23" s="214">
        <f>'AGO 26'!C20:D20</f>
        <v>1000</v>
      </c>
      <c r="D23" s="215"/>
      <c r="E23" s="268">
        <f>'AGO 26'!E20:F20</f>
        <v>46239</v>
      </c>
      <c r="F23" s="233"/>
      <c r="G23" s="318">
        <f>'AGO 26'!G20:H20</f>
        <v>553345000001167</v>
      </c>
      <c r="H23" s="318"/>
      <c r="I23" s="179">
        <f>'AGO 26'!I32:J32</f>
        <v>1000</v>
      </c>
      <c r="J23" s="180"/>
      <c r="L23" s="51" t="s">
        <v>133</v>
      </c>
    </row>
    <row r="24" spans="1:16">
      <c r="A24" s="216"/>
      <c r="B24" s="213"/>
      <c r="C24" s="178"/>
      <c r="D24" s="175"/>
      <c r="E24" s="212"/>
      <c r="F24" s="213"/>
      <c r="G24" s="178"/>
      <c r="H24" s="175"/>
      <c r="I24" s="179">
        <v>0</v>
      </c>
      <c r="J24" s="180"/>
      <c r="L24" s="51" t="s">
        <v>133</v>
      </c>
    </row>
    <row r="25" spans="1:16">
      <c r="A25" s="174"/>
      <c r="B25" s="175"/>
      <c r="C25" s="176"/>
      <c r="D25" s="177"/>
      <c r="E25" s="178"/>
      <c r="F25" s="175"/>
      <c r="G25" s="178"/>
      <c r="H25" s="175"/>
      <c r="I25" s="179">
        <v>0</v>
      </c>
      <c r="J25" s="180"/>
      <c r="L25" s="51" t="s">
        <v>133</v>
      </c>
    </row>
    <row r="26" spans="1:16">
      <c r="A26" s="174"/>
      <c r="B26" s="175"/>
      <c r="C26" s="176"/>
      <c r="D26" s="177"/>
      <c r="E26" s="178"/>
      <c r="F26" s="175"/>
      <c r="G26" s="178"/>
      <c r="H26" s="175"/>
      <c r="I26" s="179">
        <v>0</v>
      </c>
      <c r="J26" s="180"/>
      <c r="L26" s="51" t="s">
        <v>133</v>
      </c>
    </row>
    <row r="27" spans="1:16">
      <c r="A27" s="174"/>
      <c r="B27" s="175"/>
      <c r="C27" s="176"/>
      <c r="D27" s="177"/>
      <c r="E27" s="178"/>
      <c r="F27" s="175"/>
      <c r="G27" s="178"/>
      <c r="H27" s="175"/>
      <c r="I27" s="179">
        <v>0</v>
      </c>
      <c r="J27" s="180"/>
      <c r="L27" s="51" t="s">
        <v>133</v>
      </c>
    </row>
    <row r="28" spans="1:16">
      <c r="A28" s="174"/>
      <c r="B28" s="175"/>
      <c r="C28" s="176"/>
      <c r="D28" s="177"/>
      <c r="E28" s="178"/>
      <c r="F28" s="175"/>
      <c r="G28" s="178"/>
      <c r="H28" s="175"/>
      <c r="I28" s="179">
        <v>0</v>
      </c>
      <c r="J28" s="180"/>
      <c r="L28" s="51" t="s">
        <v>133</v>
      </c>
    </row>
    <row r="29" spans="1:16" ht="15" customHeight="1">
      <c r="A29" s="174"/>
      <c r="B29" s="175"/>
      <c r="C29" s="176"/>
      <c r="D29" s="177"/>
      <c r="E29" s="178"/>
      <c r="F29" s="175"/>
      <c r="G29" s="178"/>
      <c r="H29" s="175"/>
      <c r="I29" s="179">
        <v>0</v>
      </c>
      <c r="J29" s="180"/>
      <c r="L29" s="51" t="s">
        <v>133</v>
      </c>
    </row>
    <row r="30" spans="1:16">
      <c r="A30" s="174"/>
      <c r="B30" s="175"/>
      <c r="C30" s="176"/>
      <c r="D30" s="177"/>
      <c r="E30" s="178"/>
      <c r="F30" s="175"/>
      <c r="G30" s="178"/>
      <c r="H30" s="175"/>
      <c r="I30" s="179">
        <v>0</v>
      </c>
      <c r="J30" s="180"/>
      <c r="L30" s="51" t="s">
        <v>133</v>
      </c>
    </row>
    <row r="31" spans="1:16">
      <c r="A31" s="174"/>
      <c r="B31" s="175"/>
      <c r="C31" s="176"/>
      <c r="D31" s="177"/>
      <c r="E31" s="178"/>
      <c r="F31" s="175"/>
      <c r="G31" s="178"/>
      <c r="H31" s="175"/>
      <c r="I31" s="179">
        <v>0</v>
      </c>
      <c r="J31" s="180"/>
      <c r="L31" s="51" t="s">
        <v>133</v>
      </c>
    </row>
    <row r="32" spans="1:16">
      <c r="A32" s="343" t="s">
        <v>45</v>
      </c>
      <c r="B32" s="343"/>
      <c r="C32" s="343"/>
      <c r="D32" s="343"/>
      <c r="E32" s="343"/>
      <c r="F32" s="343"/>
      <c r="G32" s="343"/>
      <c r="H32" s="343"/>
      <c r="I32" s="319">
        <f>SUM(I20:J31)</f>
        <v>4000</v>
      </c>
      <c r="J32" s="344"/>
      <c r="L32" s="51" t="s">
        <v>133</v>
      </c>
    </row>
    <row r="33" spans="1:24" ht="15" thickBot="1">
      <c r="A33" s="163" t="s">
        <v>55</v>
      </c>
      <c r="B33" s="164"/>
      <c r="C33" s="164"/>
      <c r="D33" s="164"/>
      <c r="E33" s="164"/>
      <c r="F33" s="165"/>
      <c r="G33" s="324" t="s">
        <v>59</v>
      </c>
      <c r="H33" s="324"/>
      <c r="I33" s="161" t="s">
        <v>130</v>
      </c>
      <c r="J33" s="162"/>
      <c r="L33" s="113" t="s">
        <v>126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>
      <c r="A34" s="154" t="s">
        <v>66</v>
      </c>
      <c r="B34" s="155"/>
      <c r="C34" s="155"/>
      <c r="D34" s="155"/>
      <c r="E34" s="155"/>
      <c r="F34" s="155"/>
      <c r="G34" s="166"/>
      <c r="H34" s="17">
        <f>'1º QUAD 26'!J108</f>
        <v>500</v>
      </c>
      <c r="I34" s="20">
        <f>'1º QUAD 26'!J109</f>
        <v>40</v>
      </c>
      <c r="J34" s="169"/>
      <c r="L34" s="51" t="s">
        <v>133</v>
      </c>
    </row>
    <row r="35" spans="1:24">
      <c r="A35" s="156" t="s">
        <v>67</v>
      </c>
      <c r="B35" s="157"/>
      <c r="C35" s="157"/>
      <c r="D35" s="157"/>
      <c r="E35" s="157"/>
      <c r="F35" s="157"/>
      <c r="G35" s="167"/>
      <c r="H35" s="18"/>
      <c r="I35" s="15">
        <f>I32</f>
        <v>4000</v>
      </c>
      <c r="J35" s="169"/>
      <c r="L35" s="51" t="s">
        <v>133</v>
      </c>
    </row>
    <row r="36" spans="1:24">
      <c r="A36" s="171" t="s">
        <v>68</v>
      </c>
      <c r="B36" s="157"/>
      <c r="C36" s="157"/>
      <c r="D36" s="157"/>
      <c r="E36" s="157"/>
      <c r="F36" s="157"/>
      <c r="G36" s="167"/>
      <c r="H36" s="19">
        <f>'MAI 26'!H36+'JUN 26'!H36+'JUL 26'!H36+'AGO 26'!H36</f>
        <v>0</v>
      </c>
      <c r="I36" s="16"/>
      <c r="J36" s="169"/>
      <c r="L36" s="51" t="s">
        <v>133</v>
      </c>
    </row>
    <row r="37" spans="1:24">
      <c r="A37" s="156" t="s">
        <v>69</v>
      </c>
      <c r="B37" s="157"/>
      <c r="C37" s="157"/>
      <c r="D37" s="157"/>
      <c r="E37" s="157"/>
      <c r="F37" s="157"/>
      <c r="G37" s="167"/>
      <c r="H37" s="18"/>
      <c r="I37" s="15">
        <f>'MAI 26'!I37+'JUN 26'!I37+'JUL 26'!I37+'AGO 26'!I37</f>
        <v>40</v>
      </c>
      <c r="J37" s="169"/>
      <c r="L37" s="51" t="s">
        <v>133</v>
      </c>
    </row>
    <row r="38" spans="1:24" ht="23.5" customHeight="1">
      <c r="A38" s="172" t="s">
        <v>104</v>
      </c>
      <c r="B38" s="173"/>
      <c r="C38" s="173"/>
      <c r="D38" s="173"/>
      <c r="E38" s="173"/>
      <c r="F38" s="173"/>
      <c r="G38" s="167"/>
      <c r="H38" s="19">
        <f>'MAI 26'!H38+'JUN 26'!H38+'JUL 26'!H38+'AGO 26'!H38</f>
        <v>0</v>
      </c>
      <c r="I38" s="15">
        <f>'MAI 26'!I38+'JUN 26'!I38+'JUL 26'!I38+'AGO 26'!I38</f>
        <v>0</v>
      </c>
      <c r="J38" s="169"/>
      <c r="L38" s="51" t="s">
        <v>133</v>
      </c>
    </row>
    <row r="39" spans="1:24" ht="22.5" customHeight="1">
      <c r="A39" s="172" t="s">
        <v>98</v>
      </c>
      <c r="B39" s="173"/>
      <c r="C39" s="173"/>
      <c r="D39" s="173"/>
      <c r="E39" s="173"/>
      <c r="F39" s="217"/>
      <c r="G39" s="167"/>
      <c r="H39" s="18"/>
      <c r="I39" s="15">
        <f>I34+I35+I37+I38</f>
        <v>4080</v>
      </c>
      <c r="J39" s="169"/>
      <c r="L39" s="51" t="s">
        <v>133</v>
      </c>
    </row>
    <row r="40" spans="1:24">
      <c r="A40" s="156" t="s">
        <v>71</v>
      </c>
      <c r="B40" s="157"/>
      <c r="C40" s="157"/>
      <c r="D40" s="157"/>
      <c r="E40" s="157"/>
      <c r="F40" s="218"/>
      <c r="G40" s="167"/>
      <c r="H40" s="19">
        <f>H34+H36+H38</f>
        <v>500</v>
      </c>
      <c r="I40" s="18"/>
      <c r="J40" s="169"/>
      <c r="L40" s="51" t="s">
        <v>133</v>
      </c>
    </row>
    <row r="41" spans="1:24" ht="15" thickBot="1">
      <c r="A41" s="152" t="s">
        <v>99</v>
      </c>
      <c r="B41" s="153"/>
      <c r="C41" s="153"/>
      <c r="D41" s="153"/>
      <c r="E41" s="153"/>
      <c r="F41" s="153"/>
      <c r="G41" s="168"/>
      <c r="H41" s="54"/>
      <c r="I41" s="97">
        <f>I39+H40</f>
        <v>4580</v>
      </c>
      <c r="J41" s="170"/>
      <c r="L41" s="51" t="s">
        <v>133</v>
      </c>
    </row>
    <row r="43" spans="1:24">
      <c r="A43" s="139" t="s">
        <v>20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24">
      <c r="A44" s="139" t="s">
        <v>21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24">
      <c r="A45" s="139" t="s">
        <v>22</v>
      </c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24" ht="15" thickBot="1"/>
    <row r="47" spans="1:24" ht="51.5" customHeight="1" thickBot="1">
      <c r="A47" s="277" t="s">
        <v>151</v>
      </c>
      <c r="B47" s="278"/>
      <c r="C47" s="278"/>
      <c r="D47" s="278"/>
      <c r="E47" s="278"/>
      <c r="F47" s="278"/>
      <c r="G47" s="278"/>
      <c r="H47" s="278"/>
      <c r="I47" s="278"/>
      <c r="J47" s="279"/>
      <c r="L47" s="65" t="s">
        <v>77</v>
      </c>
    </row>
    <row r="48" spans="1:24" ht="15" thickBo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24">
      <c r="A49" s="122" t="s">
        <v>23</v>
      </c>
      <c r="B49" s="123"/>
      <c r="C49" s="123"/>
      <c r="D49" s="123"/>
      <c r="E49" s="123"/>
      <c r="F49" s="123"/>
      <c r="G49" s="123"/>
      <c r="H49" s="123"/>
      <c r="I49" s="123"/>
      <c r="J49" s="124"/>
    </row>
    <row r="50" spans="1:24">
      <c r="A50" s="125" t="s">
        <v>175</v>
      </c>
      <c r="B50" s="126"/>
      <c r="C50" s="126"/>
      <c r="D50" s="126"/>
      <c r="E50" s="126"/>
      <c r="F50" s="126"/>
      <c r="G50" s="126"/>
      <c r="H50" s="126"/>
      <c r="I50" s="126"/>
      <c r="J50" s="127"/>
      <c r="L50" s="219" t="s">
        <v>143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</row>
    <row r="51" spans="1:24" ht="66.5">
      <c r="A51" s="128" t="s">
        <v>24</v>
      </c>
      <c r="B51" s="129"/>
      <c r="C51" s="129"/>
      <c r="D51" s="129"/>
      <c r="E51" s="129"/>
      <c r="F51" s="2" t="s">
        <v>25</v>
      </c>
      <c r="G51" s="2" t="s">
        <v>26</v>
      </c>
      <c r="H51" s="2" t="s">
        <v>27</v>
      </c>
      <c r="I51" s="108" t="s">
        <v>160</v>
      </c>
      <c r="J51" s="3" t="s">
        <v>29</v>
      </c>
    </row>
    <row r="52" spans="1:24">
      <c r="A52" s="115" t="s">
        <v>30</v>
      </c>
      <c r="B52" s="116"/>
      <c r="C52" s="116"/>
      <c r="D52" s="116"/>
      <c r="E52" s="116"/>
      <c r="F52" s="27">
        <f>'MAI 26'!F52+'JUN 26'!F52+'JUL 26'!F52+'AGO 26'!F52</f>
        <v>0</v>
      </c>
      <c r="G52" s="27">
        <f>'MAI 26'!G52+'JUN 26'!G52+'JUL 26'!G52+'AGO 26'!G52</f>
        <v>0</v>
      </c>
      <c r="H52" s="27">
        <f>'MAI 26'!H52+'JUN 26'!H52+'JUL 26'!H52+'AGO 26'!H52</f>
        <v>4000</v>
      </c>
      <c r="I52" s="104">
        <f>'MAI 26'!I52+'JUN 26'!I52+'JUL 26'!I52+'AGO 26'!I52</f>
        <v>4000</v>
      </c>
      <c r="J52" s="29">
        <f>'MAI 26'!J52+'JUN 26'!J52+'JUL 26'!J52+'AGO 26'!J52</f>
        <v>0</v>
      </c>
      <c r="L52" s="51" t="s">
        <v>133</v>
      </c>
    </row>
    <row r="53" spans="1:24">
      <c r="A53" s="115" t="s">
        <v>31</v>
      </c>
      <c r="B53" s="116"/>
      <c r="C53" s="116"/>
      <c r="D53" s="116"/>
      <c r="E53" s="116"/>
      <c r="F53" s="27">
        <f>'MAI 26'!F53+'JUN 26'!F53+'JUL 26'!F53+'AGO 26'!F53</f>
        <v>0</v>
      </c>
      <c r="G53" s="27">
        <f>'MAI 26'!G53+'JUN 26'!G53+'JUL 26'!G53+'AGO 26'!G53</f>
        <v>0</v>
      </c>
      <c r="H53" s="27">
        <f>'MAI 26'!H53+'JUN 26'!H53+'JUL 26'!H53+'AGO 26'!H53</f>
        <v>0</v>
      </c>
      <c r="I53" s="104">
        <f>'MAI 26'!I53+'JUN 26'!I53+'JUL 26'!I53+'AGO 26'!I53</f>
        <v>0</v>
      </c>
      <c r="J53" s="29">
        <f>'MAI 26'!J53+'JUN 26'!J53+'JUL 26'!J53+'AGO 26'!J53</f>
        <v>0</v>
      </c>
      <c r="L53" s="51" t="s">
        <v>133</v>
      </c>
    </row>
    <row r="54" spans="1:24">
      <c r="A54" s="115" t="s">
        <v>32</v>
      </c>
      <c r="B54" s="116"/>
      <c r="C54" s="116"/>
      <c r="D54" s="116"/>
      <c r="E54" s="116"/>
      <c r="F54" s="27">
        <f>'MAI 26'!F54+'JUN 26'!F54+'JUL 26'!F54+'AGO 26'!F54</f>
        <v>0</v>
      </c>
      <c r="G54" s="27">
        <f>'MAI 26'!G54+'JUN 26'!G54+'JUL 26'!G54+'AGO 26'!G54</f>
        <v>0</v>
      </c>
      <c r="H54" s="27">
        <f>'MAI 26'!H54+'JUN 26'!H54+'JUL 26'!H54+'AGO 26'!H54</f>
        <v>0</v>
      </c>
      <c r="I54" s="104">
        <f>'MAI 26'!I54+'JUN 26'!I54+'JUL 26'!I54+'AGO 26'!I54</f>
        <v>0</v>
      </c>
      <c r="J54" s="29">
        <f>'MAI 26'!J54+'JUN 26'!J54+'JUL 26'!J54+'AGO 26'!J54</f>
        <v>0</v>
      </c>
      <c r="L54" s="51" t="s">
        <v>133</v>
      </c>
    </row>
    <row r="55" spans="1:24" ht="15" customHeight="1">
      <c r="A55" s="115" t="s">
        <v>33</v>
      </c>
      <c r="B55" s="116"/>
      <c r="C55" s="116"/>
      <c r="D55" s="116"/>
      <c r="E55" s="116"/>
      <c r="F55" s="27">
        <f>'MAI 26'!F55+'JUN 26'!F55+'JUL 26'!F55+'AGO 26'!F55</f>
        <v>0</v>
      </c>
      <c r="G55" s="27">
        <f>'MAI 26'!G55+'JUN 26'!G55+'JUL 26'!G55+'AGO 26'!G55</f>
        <v>0</v>
      </c>
      <c r="H55" s="27">
        <f>'MAI 26'!H55+'JUN 26'!H55+'JUL 26'!H55+'AGO 26'!H55</f>
        <v>0</v>
      </c>
      <c r="I55" s="104">
        <f>'MAI 26'!I55+'JUN 26'!I55+'JUL 26'!I55+'AGO 26'!I55</f>
        <v>0</v>
      </c>
      <c r="J55" s="29">
        <f>'MAI 26'!J55+'JUN 26'!J55+'JUL 26'!J55+'AGO 26'!J55</f>
        <v>0</v>
      </c>
      <c r="L55" s="51" t="s">
        <v>133</v>
      </c>
    </row>
    <row r="56" spans="1:24">
      <c r="A56" s="115" t="s">
        <v>34</v>
      </c>
      <c r="B56" s="116"/>
      <c r="C56" s="116"/>
      <c r="D56" s="116"/>
      <c r="E56" s="116"/>
      <c r="F56" s="27">
        <f>'MAI 26'!F56+'JUN 26'!F56+'JUL 26'!F56+'AGO 26'!F56</f>
        <v>0</v>
      </c>
      <c r="G56" s="27">
        <f>'MAI 26'!G56+'JUN 26'!G56+'JUL 26'!G56+'AGO 26'!G56</f>
        <v>0</v>
      </c>
      <c r="H56" s="27">
        <f>'MAI 26'!H56+'JUN 26'!H56+'JUL 26'!H56+'AGO 26'!H56</f>
        <v>0</v>
      </c>
      <c r="I56" s="104">
        <f>'MAI 26'!I56+'JUN 26'!I56+'JUL 26'!I56+'AGO 26'!I56</f>
        <v>0</v>
      </c>
      <c r="J56" s="29">
        <f>'MAI 26'!J56+'JUN 26'!J56+'JUL 26'!J56+'AGO 26'!J56</f>
        <v>0</v>
      </c>
      <c r="L56" s="51" t="s">
        <v>133</v>
      </c>
    </row>
    <row r="57" spans="1:24">
      <c r="A57" s="115" t="s">
        <v>35</v>
      </c>
      <c r="B57" s="116"/>
      <c r="C57" s="116"/>
      <c r="D57" s="116"/>
      <c r="E57" s="116"/>
      <c r="F57" s="27">
        <f>'MAI 26'!F57+'JUN 26'!F57+'JUL 26'!F57+'AGO 26'!F57</f>
        <v>0</v>
      </c>
      <c r="G57" s="27">
        <f>'MAI 26'!G57+'JUN 26'!G57+'JUL 26'!G57+'AGO 26'!G57</f>
        <v>0</v>
      </c>
      <c r="H57" s="27">
        <f>'MAI 26'!H57+'JUN 26'!H57+'JUL 26'!H57+'AGO 26'!H57</f>
        <v>0</v>
      </c>
      <c r="I57" s="104">
        <f>'MAI 26'!I57+'JUN 26'!I57+'JUL 26'!I57+'AGO 26'!I57</f>
        <v>0</v>
      </c>
      <c r="J57" s="29">
        <f>'MAI 26'!J57+'JUN 26'!J57+'JUL 26'!J57+'AGO 26'!J57</f>
        <v>0</v>
      </c>
      <c r="L57" s="51" t="s">
        <v>133</v>
      </c>
    </row>
    <row r="58" spans="1:24">
      <c r="A58" s="115" t="s">
        <v>36</v>
      </c>
      <c r="B58" s="116"/>
      <c r="C58" s="116"/>
      <c r="D58" s="116"/>
      <c r="E58" s="116"/>
      <c r="F58" s="27">
        <f>'MAI 26'!F58+'JUN 26'!F58+'JUL 26'!F58+'AGO 26'!F58</f>
        <v>0</v>
      </c>
      <c r="G58" s="27">
        <f>'MAI 26'!G58+'JUN 26'!G58+'JUL 26'!G58+'AGO 26'!G58</f>
        <v>0</v>
      </c>
      <c r="H58" s="27">
        <f>'MAI 26'!H58+'JUN 26'!H58+'JUL 26'!H58+'AGO 26'!H58</f>
        <v>0</v>
      </c>
      <c r="I58" s="104">
        <f>'MAI 26'!I58+'JUN 26'!I58+'JUL 26'!I58+'AGO 26'!I58</f>
        <v>0</v>
      </c>
      <c r="J58" s="29">
        <f>'MAI 26'!J58+'JUN 26'!J58+'JUL 26'!J58+'AGO 26'!J58</f>
        <v>0</v>
      </c>
      <c r="L58" s="51" t="s">
        <v>133</v>
      </c>
    </row>
    <row r="59" spans="1:24" ht="14.5" customHeight="1">
      <c r="A59" s="115" t="s">
        <v>152</v>
      </c>
      <c r="B59" s="116"/>
      <c r="C59" s="116"/>
      <c r="D59" s="116"/>
      <c r="E59" s="116"/>
      <c r="F59" s="27">
        <f>'MAI 26'!F59+'JUN 26'!F59+'JUL 26'!F59+'AGO 26'!F59</f>
        <v>0</v>
      </c>
      <c r="G59" s="27">
        <f>'MAI 26'!G59+'JUN 26'!G59+'JUL 26'!G59+'AGO 26'!G59</f>
        <v>0</v>
      </c>
      <c r="H59" s="27">
        <f>'MAI 26'!H59+'JUN 26'!H59+'JUL 26'!H59+'AGO 26'!H59</f>
        <v>0</v>
      </c>
      <c r="I59" s="104">
        <f>'MAI 26'!I59+'JUN 26'!I59+'JUL 26'!I59+'AGO 26'!I59</f>
        <v>0</v>
      </c>
      <c r="J59" s="29">
        <f>'MAI 26'!J59+'JUN 26'!J59+'JUL 26'!J59+'AGO 26'!J59</f>
        <v>0</v>
      </c>
      <c r="L59" s="51" t="s">
        <v>133</v>
      </c>
    </row>
    <row r="60" spans="1:24">
      <c r="A60" s="115" t="s">
        <v>153</v>
      </c>
      <c r="B60" s="116"/>
      <c r="C60" s="116"/>
      <c r="D60" s="116"/>
      <c r="E60" s="116"/>
      <c r="F60" s="27">
        <f>'MAI 26'!F60+'JUN 26'!F60+'JUL 26'!F60+'AGO 26'!F60</f>
        <v>0</v>
      </c>
      <c r="G60" s="27">
        <f>'MAI 26'!G60+'JUN 26'!G60+'JUL 26'!G60+'AGO 26'!G60</f>
        <v>0</v>
      </c>
      <c r="H60" s="27">
        <f>'MAI 26'!H60+'JUN 26'!H60+'JUL 26'!H60+'AGO 26'!H60</f>
        <v>0</v>
      </c>
      <c r="I60" s="104">
        <f>'MAI 26'!I60+'JUN 26'!I60+'JUL 26'!I60+'AGO 26'!I60</f>
        <v>0</v>
      </c>
      <c r="J60" s="29">
        <f>'MAI 26'!J60+'JUN 26'!J60+'JUL 26'!J60+'AGO 26'!J60</f>
        <v>0</v>
      </c>
      <c r="L60" s="51" t="s">
        <v>133</v>
      </c>
    </row>
    <row r="61" spans="1:24">
      <c r="A61" s="115" t="s">
        <v>154</v>
      </c>
      <c r="B61" s="116"/>
      <c r="C61" s="116"/>
      <c r="D61" s="116"/>
      <c r="E61" s="116"/>
      <c r="F61" s="27">
        <f>'MAI 26'!F61+'JUN 26'!F61+'JUL 26'!F61+'AGO 26'!F61</f>
        <v>0</v>
      </c>
      <c r="G61" s="27">
        <f>'MAI 26'!G61+'JUN 26'!G61+'JUL 26'!G61+'AGO 26'!G61</f>
        <v>0</v>
      </c>
      <c r="H61" s="27">
        <f>'MAI 26'!H61+'JUN 26'!H61+'JUL 26'!H61+'AGO 26'!H61</f>
        <v>0</v>
      </c>
      <c r="I61" s="104">
        <f>'MAI 26'!I61+'JUN 26'!I61+'JUL 26'!I61+'AGO 26'!I61</f>
        <v>0</v>
      </c>
      <c r="J61" s="29">
        <f>'MAI 26'!J61+'JUN 26'!J61+'JUL 26'!J61+'AGO 26'!J61</f>
        <v>0</v>
      </c>
      <c r="L61" s="51" t="s">
        <v>133</v>
      </c>
    </row>
    <row r="62" spans="1:24">
      <c r="A62" s="115" t="s">
        <v>37</v>
      </c>
      <c r="B62" s="116"/>
      <c r="C62" s="116"/>
      <c r="D62" s="116"/>
      <c r="E62" s="116"/>
      <c r="F62" s="27">
        <f>'MAI 26'!F62+'JUN 26'!F62+'JUL 26'!F62+'AGO 26'!F62</f>
        <v>0</v>
      </c>
      <c r="G62" s="27">
        <f>'MAI 26'!G62+'JUN 26'!G62+'JUL 26'!G62+'AGO 26'!G62</f>
        <v>0</v>
      </c>
      <c r="H62" s="27">
        <f>'MAI 26'!H62+'JUN 26'!H62+'JUL 26'!H62+'AGO 26'!H62</f>
        <v>0</v>
      </c>
      <c r="I62" s="104">
        <f>'MAI 26'!I62+'JUN 26'!I62+'JUL 26'!I62+'AGO 26'!I62</f>
        <v>0</v>
      </c>
      <c r="J62" s="29">
        <f>'MAI 26'!J62+'JUN 26'!J62+'JUL 26'!J62+'AGO 26'!J62</f>
        <v>0</v>
      </c>
      <c r="L62" s="51" t="s">
        <v>133</v>
      </c>
    </row>
    <row r="63" spans="1:24">
      <c r="A63" s="115" t="s">
        <v>38</v>
      </c>
      <c r="B63" s="116"/>
      <c r="C63" s="116"/>
      <c r="D63" s="116"/>
      <c r="E63" s="116"/>
      <c r="F63" s="27">
        <f>'MAI 26'!F63+'JUN 26'!F63+'JUL 26'!F63+'AGO 26'!F63</f>
        <v>0</v>
      </c>
      <c r="G63" s="27">
        <f>'MAI 26'!G63+'JUN 26'!G63+'JUL 26'!G63+'AGO 26'!G63</f>
        <v>0</v>
      </c>
      <c r="H63" s="27">
        <f>'MAI 26'!H63+'JUN 26'!H63+'JUL 26'!H63+'AGO 26'!H63</f>
        <v>0</v>
      </c>
      <c r="I63" s="104">
        <f>'MAI 26'!I63+'JUN 26'!I63+'JUL 26'!I63+'AGO 26'!I63</f>
        <v>0</v>
      </c>
      <c r="J63" s="29">
        <f>'MAI 26'!J63+'JUN 26'!J63+'JUL 26'!J63+'AGO 26'!J63</f>
        <v>0</v>
      </c>
      <c r="L63" s="51" t="s">
        <v>133</v>
      </c>
    </row>
    <row r="64" spans="1:24">
      <c r="A64" s="115" t="s">
        <v>39</v>
      </c>
      <c r="B64" s="116"/>
      <c r="C64" s="116"/>
      <c r="D64" s="116"/>
      <c r="E64" s="116"/>
      <c r="F64" s="27">
        <f>'MAI 26'!F64+'JUN 26'!F64+'JUL 26'!F64+'AGO 26'!F64</f>
        <v>0</v>
      </c>
      <c r="G64" s="27">
        <f>'MAI 26'!G64+'JUN 26'!G64+'JUL 26'!G64+'AGO 26'!G64</f>
        <v>0</v>
      </c>
      <c r="H64" s="27">
        <f>'MAI 26'!H64+'JUN 26'!H64+'JUL 26'!H64+'AGO 26'!H64</f>
        <v>0</v>
      </c>
      <c r="I64" s="104">
        <f>'MAI 26'!I64+'JUN 26'!I64+'JUL 26'!I64+'AGO 26'!I64</f>
        <v>0</v>
      </c>
      <c r="J64" s="29">
        <f>'MAI 26'!J64+'JUN 26'!J64+'JUL 26'!J64+'AGO 26'!J64</f>
        <v>0</v>
      </c>
      <c r="L64" s="51" t="s">
        <v>133</v>
      </c>
    </row>
    <row r="65" spans="1:12">
      <c r="A65" s="115" t="s">
        <v>40</v>
      </c>
      <c r="B65" s="116"/>
      <c r="C65" s="116"/>
      <c r="D65" s="116"/>
      <c r="E65" s="116"/>
      <c r="F65" s="27">
        <f>'MAI 26'!F65+'JUN 26'!F65+'JUL 26'!F65+'AGO 26'!F65</f>
        <v>0</v>
      </c>
      <c r="G65" s="27">
        <f>'MAI 26'!G65+'JUN 26'!G65+'JUL 26'!G65+'AGO 26'!G65</f>
        <v>0</v>
      </c>
      <c r="H65" s="27">
        <f>'MAI 26'!H65+'JUN 26'!H65+'JUL 26'!H65+'AGO 26'!H65</f>
        <v>0</v>
      </c>
      <c r="I65" s="104">
        <f>'MAI 26'!I65+'JUN 26'!I65+'JUL 26'!I65+'AGO 26'!I65</f>
        <v>0</v>
      </c>
      <c r="J65" s="29">
        <f>'MAI 26'!J65+'JUN 26'!J65+'JUL 26'!J65+'AGO 26'!J65</f>
        <v>0</v>
      </c>
      <c r="L65" s="51" t="s">
        <v>133</v>
      </c>
    </row>
    <row r="66" spans="1:12">
      <c r="A66" s="115" t="s">
        <v>41</v>
      </c>
      <c r="B66" s="116"/>
      <c r="C66" s="116"/>
      <c r="D66" s="116"/>
      <c r="E66" s="116"/>
      <c r="F66" s="27">
        <f>'MAI 26'!F66+'JUN 26'!F66+'JUL 26'!F66+'AGO 26'!F66</f>
        <v>0</v>
      </c>
      <c r="G66" s="27">
        <f>'MAI 26'!G66+'JUN 26'!G66+'JUL 26'!G66+'AGO 26'!G66</f>
        <v>0</v>
      </c>
      <c r="H66" s="27">
        <f>'MAI 26'!H66+'JUN 26'!H66+'JUL 26'!H66+'AGO 26'!H66</f>
        <v>0</v>
      </c>
      <c r="I66" s="104">
        <f>'MAI 26'!I66+'JUN 26'!I66+'JUL 26'!I66+'AGO 26'!I66</f>
        <v>0</v>
      </c>
      <c r="J66" s="29">
        <f>'MAI 26'!J66+'JUN 26'!J66+'JUL 26'!J66+'AGO 26'!J66</f>
        <v>0</v>
      </c>
      <c r="L66" s="51" t="s">
        <v>133</v>
      </c>
    </row>
    <row r="67" spans="1:12">
      <c r="A67" s="115" t="s">
        <v>42</v>
      </c>
      <c r="B67" s="116"/>
      <c r="C67" s="116"/>
      <c r="D67" s="116"/>
      <c r="E67" s="116"/>
      <c r="F67" s="27">
        <f>'MAI 26'!F67+'JUN 26'!F67+'JUL 26'!F67+'AGO 26'!F67</f>
        <v>0</v>
      </c>
      <c r="G67" s="27">
        <f>'MAI 26'!G67+'JUN 26'!G67+'JUL 26'!G67+'AGO 26'!G67</f>
        <v>0</v>
      </c>
      <c r="H67" s="27">
        <f>'MAI 26'!H67+'JUN 26'!H67+'JUL 26'!H67+'AGO 26'!H67</f>
        <v>0</v>
      </c>
      <c r="I67" s="104">
        <f>'MAI 26'!I67+'JUN 26'!I67+'JUL 26'!I67+'AGO 26'!I67</f>
        <v>0</v>
      </c>
      <c r="J67" s="29">
        <f>'MAI 26'!J67+'JUN 26'!J67+'JUL 26'!J67+'AGO 26'!J67</f>
        <v>0</v>
      </c>
      <c r="L67" s="51" t="s">
        <v>133</v>
      </c>
    </row>
    <row r="68" spans="1:12">
      <c r="A68" s="115" t="s">
        <v>43</v>
      </c>
      <c r="B68" s="116"/>
      <c r="C68" s="116"/>
      <c r="D68" s="116"/>
      <c r="E68" s="116"/>
      <c r="F68" s="27">
        <f>'MAI 26'!F68+'JUN 26'!F68+'JUL 26'!F68+'AGO 26'!F68</f>
        <v>0</v>
      </c>
      <c r="G68" s="27">
        <f>'MAI 26'!G68+'JUN 26'!G68+'JUL 26'!G68+'AGO 26'!G68</f>
        <v>0</v>
      </c>
      <c r="H68" s="27">
        <f>'MAI 26'!H68+'JUN 26'!H68+'JUL 26'!H68+'AGO 26'!H68</f>
        <v>0</v>
      </c>
      <c r="I68" s="104">
        <f>'MAI 26'!I68+'JUN 26'!I68+'JUL 26'!I68+'AGO 26'!I68</f>
        <v>0</v>
      </c>
      <c r="J68" s="29">
        <f>'MAI 26'!J68+'JUN 26'!J68+'JUL 26'!J68+'AGO 26'!J68</f>
        <v>0</v>
      </c>
      <c r="L68" s="51" t="s">
        <v>133</v>
      </c>
    </row>
    <row r="69" spans="1:12" ht="15" thickBot="1">
      <c r="A69" s="117" t="s">
        <v>44</v>
      </c>
      <c r="B69" s="118"/>
      <c r="C69" s="118"/>
      <c r="D69" s="118"/>
      <c r="E69" s="118"/>
      <c r="F69" s="72">
        <f>'MAI 26'!F69+'JUN 26'!F69+'JUL 26'!F69+'AGO 26'!F69</f>
        <v>0</v>
      </c>
      <c r="G69" s="72">
        <f>'MAI 26'!G69+'JUN 26'!G69+'JUL 26'!G69+'AGO 26'!G69</f>
        <v>0</v>
      </c>
      <c r="H69" s="72">
        <f>'MAI 26'!H69+'JUN 26'!H69+'JUL 26'!H69+'AGO 26'!H69</f>
        <v>0</v>
      </c>
      <c r="I69" s="105">
        <f>'MAI 26'!I69+'JUN 26'!I69+'JUL 26'!I69+'AGO 26'!I69</f>
        <v>0</v>
      </c>
      <c r="J69" s="73">
        <f>'MAI 26'!J69+'JUN 26'!J69+'JUL 26'!J69+'AGO 26'!J69</f>
        <v>0</v>
      </c>
      <c r="L69" s="51" t="s">
        <v>133</v>
      </c>
    </row>
    <row r="70" spans="1:12" ht="15.5" thickTop="1" thickBot="1">
      <c r="A70" s="345" t="s">
        <v>45</v>
      </c>
      <c r="B70" s="346"/>
      <c r="C70" s="346"/>
      <c r="D70" s="346"/>
      <c r="E70" s="347"/>
      <c r="F70" s="98">
        <f>SUM(F52:F69)</f>
        <v>0</v>
      </c>
      <c r="G70" s="99">
        <f t="shared" ref="G70:J70" si="0">SUM(G52:G69)</f>
        <v>0</v>
      </c>
      <c r="H70" s="99">
        <f>SUM(H52:H69)</f>
        <v>4000</v>
      </c>
      <c r="I70" s="99">
        <f>SUM(I52:I69)</f>
        <v>4000</v>
      </c>
      <c r="J70" s="100">
        <f t="shared" si="0"/>
        <v>0</v>
      </c>
      <c r="L70" s="51" t="s">
        <v>133</v>
      </c>
    </row>
    <row r="71" spans="1:12" ht="15.5" thickTop="1" thickBot="1">
      <c r="A71" s="10"/>
      <c r="B71" s="10"/>
      <c r="C71" s="10"/>
      <c r="D71" s="10"/>
      <c r="E71" s="10"/>
      <c r="F71" s="11"/>
      <c r="G71" s="11"/>
      <c r="H71" s="11"/>
      <c r="I71" s="11"/>
      <c r="J71" s="11"/>
    </row>
    <row r="72" spans="1:12">
      <c r="A72" s="122" t="s">
        <v>23</v>
      </c>
      <c r="B72" s="123"/>
      <c r="C72" s="123"/>
      <c r="D72" s="123"/>
      <c r="E72" s="123"/>
      <c r="F72" s="123"/>
      <c r="G72" s="123"/>
      <c r="H72" s="123"/>
      <c r="I72" s="123"/>
      <c r="J72" s="124"/>
    </row>
    <row r="73" spans="1:12">
      <c r="A73" s="125" t="s">
        <v>64</v>
      </c>
      <c r="B73" s="126"/>
      <c r="C73" s="126"/>
      <c r="D73" s="126"/>
      <c r="E73" s="126"/>
      <c r="F73" s="126"/>
      <c r="G73" s="126"/>
      <c r="H73" s="126"/>
      <c r="I73" s="126"/>
      <c r="J73" s="127"/>
    </row>
    <row r="74" spans="1:12" ht="66.5">
      <c r="A74" s="128" t="s">
        <v>24</v>
      </c>
      <c r="B74" s="129"/>
      <c r="C74" s="129"/>
      <c r="D74" s="129"/>
      <c r="E74" s="129"/>
      <c r="F74" s="2" t="s">
        <v>25</v>
      </c>
      <c r="G74" s="2" t="s">
        <v>26</v>
      </c>
      <c r="H74" s="2" t="s">
        <v>27</v>
      </c>
      <c r="I74" s="108" t="s">
        <v>28</v>
      </c>
      <c r="J74" s="3" t="s">
        <v>29</v>
      </c>
    </row>
    <row r="75" spans="1:12">
      <c r="A75" s="115" t="s">
        <v>30</v>
      </c>
      <c r="B75" s="116"/>
      <c r="C75" s="116"/>
      <c r="D75" s="116"/>
      <c r="E75" s="116"/>
      <c r="F75" s="27">
        <f>'MAI 26'!F75+'JUN 26'!F75+'JUL 26'!F75+'AGO 26'!F75</f>
        <v>0</v>
      </c>
      <c r="G75" s="27">
        <f>'MAI 26'!G75+'JUN 26'!G75+'JUL 26'!G75+'AGO 26'!G75</f>
        <v>0</v>
      </c>
      <c r="H75" s="27">
        <f>'MAI 26'!H75+'JUN 26'!H75+'JUL 26'!H75+'AGO 26'!H75</f>
        <v>0</v>
      </c>
      <c r="I75" s="104">
        <f>'MAI 26'!I75+'JUN 26'!I75+'JUL 26'!I75+'AGO 26'!I75</f>
        <v>0</v>
      </c>
      <c r="J75" s="29">
        <f>'MAI 26'!J75+'JUN 26'!J75+'JUL 26'!J75+'AGO 26'!J75</f>
        <v>0</v>
      </c>
      <c r="L75" s="51" t="s">
        <v>133</v>
      </c>
    </row>
    <row r="76" spans="1:12">
      <c r="A76" s="115" t="s">
        <v>31</v>
      </c>
      <c r="B76" s="116"/>
      <c r="C76" s="116"/>
      <c r="D76" s="116"/>
      <c r="E76" s="116"/>
      <c r="F76" s="27">
        <f>'MAI 26'!F76+'JUN 26'!F76+'JUL 26'!F76+'AGO 26'!F76</f>
        <v>0</v>
      </c>
      <c r="G76" s="27">
        <f>'MAI 26'!G76+'JUN 26'!G76+'JUL 26'!G76+'AGO 26'!G76</f>
        <v>0</v>
      </c>
      <c r="H76" s="27">
        <f>'MAI 26'!H76+'JUN 26'!H76+'JUL 26'!H76+'AGO 26'!H76</f>
        <v>0</v>
      </c>
      <c r="I76" s="104">
        <f>'MAI 26'!I76+'JUN 26'!I76+'JUL 26'!I76+'AGO 26'!I76</f>
        <v>0</v>
      </c>
      <c r="J76" s="29">
        <f>'MAI 26'!J76+'JUN 26'!J76+'JUL 26'!J76+'AGO 26'!J76</f>
        <v>0</v>
      </c>
      <c r="L76" s="51" t="s">
        <v>133</v>
      </c>
    </row>
    <row r="77" spans="1:12">
      <c r="A77" s="115" t="s">
        <v>32</v>
      </c>
      <c r="B77" s="116"/>
      <c r="C77" s="116"/>
      <c r="D77" s="116"/>
      <c r="E77" s="116"/>
      <c r="F77" s="27">
        <f>'MAI 26'!F77+'JUN 26'!F77+'JUL 26'!F77+'AGO 26'!F77</f>
        <v>0</v>
      </c>
      <c r="G77" s="27">
        <f>'MAI 26'!G77+'JUN 26'!G77+'JUL 26'!G77+'AGO 26'!G77</f>
        <v>0</v>
      </c>
      <c r="H77" s="27">
        <f>'MAI 26'!H77+'JUN 26'!H77+'JUL 26'!H77+'AGO 26'!H77</f>
        <v>0</v>
      </c>
      <c r="I77" s="104">
        <f>'MAI 26'!I77+'JUN 26'!I77+'JUL 26'!I77+'AGO 26'!I77</f>
        <v>0</v>
      </c>
      <c r="J77" s="29">
        <f>'MAI 26'!J77+'JUN 26'!J77+'JUL 26'!J77+'AGO 26'!J77</f>
        <v>0</v>
      </c>
      <c r="L77" s="51" t="s">
        <v>133</v>
      </c>
    </row>
    <row r="78" spans="1:12" ht="15" customHeight="1">
      <c r="A78" s="115" t="s">
        <v>33</v>
      </c>
      <c r="B78" s="116"/>
      <c r="C78" s="116"/>
      <c r="D78" s="116"/>
      <c r="E78" s="116"/>
      <c r="F78" s="27">
        <f>'MAI 26'!F78+'JUN 26'!F78+'JUL 26'!F78+'AGO 26'!F78</f>
        <v>0</v>
      </c>
      <c r="G78" s="27">
        <f>'MAI 26'!G78+'JUN 26'!G78+'JUL 26'!G78+'AGO 26'!G78</f>
        <v>0</v>
      </c>
      <c r="H78" s="27">
        <f>'MAI 26'!H78+'JUN 26'!H78+'JUL 26'!H78+'AGO 26'!H78</f>
        <v>0</v>
      </c>
      <c r="I78" s="104">
        <f>'MAI 26'!I78+'JUN 26'!I78+'JUL 26'!I78+'AGO 26'!I78</f>
        <v>0</v>
      </c>
      <c r="J78" s="29">
        <f>'MAI 26'!J78+'JUN 26'!J78+'JUL 26'!J78+'AGO 26'!J78</f>
        <v>0</v>
      </c>
      <c r="L78" s="51" t="s">
        <v>133</v>
      </c>
    </row>
    <row r="79" spans="1:12">
      <c r="A79" s="115" t="s">
        <v>34</v>
      </c>
      <c r="B79" s="116"/>
      <c r="C79" s="116"/>
      <c r="D79" s="116"/>
      <c r="E79" s="116"/>
      <c r="F79" s="27">
        <f>'MAI 26'!F79+'JUN 26'!F79+'JUL 26'!F79+'AGO 26'!F79</f>
        <v>0</v>
      </c>
      <c r="G79" s="27">
        <f>'MAI 26'!G79+'JUN 26'!G79+'JUL 26'!G79+'AGO 26'!G79</f>
        <v>0</v>
      </c>
      <c r="H79" s="27">
        <f>'MAI 26'!H79+'JUN 26'!H79+'JUL 26'!H79+'AGO 26'!H79</f>
        <v>0</v>
      </c>
      <c r="I79" s="104">
        <f>'MAI 26'!I79+'JUN 26'!I79+'JUL 26'!I79+'AGO 26'!I79</f>
        <v>0</v>
      </c>
      <c r="J79" s="29">
        <f>'MAI 26'!J79+'JUN 26'!J79+'JUL 26'!J79+'AGO 26'!J79</f>
        <v>0</v>
      </c>
      <c r="L79" s="51" t="s">
        <v>133</v>
      </c>
    </row>
    <row r="80" spans="1:12" ht="15" customHeight="1">
      <c r="A80" s="115" t="s">
        <v>35</v>
      </c>
      <c r="B80" s="116"/>
      <c r="C80" s="116"/>
      <c r="D80" s="116"/>
      <c r="E80" s="116"/>
      <c r="F80" s="27">
        <f>'MAI 26'!F80+'JUN 26'!F80+'JUL 26'!F80+'AGO 26'!F80</f>
        <v>0</v>
      </c>
      <c r="G80" s="27">
        <f>'MAI 26'!G80+'JUN 26'!G80+'JUL 26'!G80+'AGO 26'!G80</f>
        <v>0</v>
      </c>
      <c r="H80" s="27">
        <f>'MAI 26'!H80+'JUN 26'!H80+'JUL 26'!H80+'AGO 26'!H80</f>
        <v>0</v>
      </c>
      <c r="I80" s="104">
        <f>'MAI 26'!I80+'JUN 26'!I80+'JUL 26'!I80+'AGO 26'!I80</f>
        <v>0</v>
      </c>
      <c r="J80" s="29">
        <f>'MAI 26'!J80+'JUN 26'!J80+'JUL 26'!J80+'AGO 26'!J80</f>
        <v>0</v>
      </c>
      <c r="L80" s="51" t="s">
        <v>133</v>
      </c>
    </row>
    <row r="81" spans="1:12">
      <c r="A81" s="115" t="s">
        <v>36</v>
      </c>
      <c r="B81" s="116"/>
      <c r="C81" s="116"/>
      <c r="D81" s="116"/>
      <c r="E81" s="116"/>
      <c r="F81" s="27">
        <f>'MAI 26'!F81+'JUN 26'!F81+'JUL 26'!F81+'AGO 26'!F81</f>
        <v>0</v>
      </c>
      <c r="G81" s="27">
        <f>'MAI 26'!G81+'JUN 26'!G81+'JUL 26'!G81+'AGO 26'!G81</f>
        <v>0</v>
      </c>
      <c r="H81" s="27">
        <f>'MAI 26'!H81+'JUN 26'!H81+'JUL 26'!H81+'AGO 26'!H81</f>
        <v>0</v>
      </c>
      <c r="I81" s="104">
        <f>'MAI 26'!I81+'JUN 26'!I81+'JUL 26'!I81+'AGO 26'!I81</f>
        <v>0</v>
      </c>
      <c r="J81" s="29">
        <f>'MAI 26'!J81+'JUN 26'!J81+'JUL 26'!J81+'AGO 26'!J81</f>
        <v>0</v>
      </c>
      <c r="L81" s="51" t="s">
        <v>133</v>
      </c>
    </row>
    <row r="82" spans="1:12" ht="14.5" customHeight="1">
      <c r="A82" s="115" t="s">
        <v>152</v>
      </c>
      <c r="B82" s="116"/>
      <c r="C82" s="116"/>
      <c r="D82" s="116"/>
      <c r="E82" s="116"/>
      <c r="F82" s="27">
        <f>'MAI 26'!F82+'JUN 26'!F82+'JUL 26'!F82+'AGO 26'!F82</f>
        <v>0</v>
      </c>
      <c r="G82" s="27">
        <f>'MAI 26'!G82+'JUN 26'!G82+'JUL 26'!G82+'AGO 26'!G82</f>
        <v>0</v>
      </c>
      <c r="H82" s="27">
        <f>'MAI 26'!H82+'JUN 26'!H82+'JUL 26'!H82+'AGO 26'!H82</f>
        <v>0</v>
      </c>
      <c r="I82" s="104">
        <f>'MAI 26'!I82+'JUN 26'!I82+'JUL 26'!I82+'AGO 26'!I82</f>
        <v>0</v>
      </c>
      <c r="J82" s="29">
        <f>'MAI 26'!J82+'JUN 26'!J82+'JUL 26'!J82+'AGO 26'!J82</f>
        <v>0</v>
      </c>
      <c r="L82" s="51" t="s">
        <v>133</v>
      </c>
    </row>
    <row r="83" spans="1:12">
      <c r="A83" s="115" t="s">
        <v>153</v>
      </c>
      <c r="B83" s="116"/>
      <c r="C83" s="116"/>
      <c r="D83" s="116"/>
      <c r="E83" s="116"/>
      <c r="F83" s="27">
        <f>'MAI 26'!F83+'JUN 26'!F83+'JUL 26'!F83+'AGO 26'!F83</f>
        <v>0</v>
      </c>
      <c r="G83" s="27">
        <f>'MAI 26'!G83+'JUN 26'!G83+'JUL 26'!G83+'AGO 26'!G83</f>
        <v>0</v>
      </c>
      <c r="H83" s="27">
        <f>'MAI 26'!H83+'JUN 26'!H83+'JUL 26'!H83+'AGO 26'!H83</f>
        <v>0</v>
      </c>
      <c r="I83" s="104">
        <f>'MAI 26'!I83+'JUN 26'!I83+'JUL 26'!I83+'AGO 26'!I83</f>
        <v>0</v>
      </c>
      <c r="J83" s="29">
        <f>'MAI 26'!J83+'JUN 26'!J83+'JUL 26'!J83+'AGO 26'!J83</f>
        <v>0</v>
      </c>
      <c r="L83" s="51" t="s">
        <v>133</v>
      </c>
    </row>
    <row r="84" spans="1:12">
      <c r="A84" s="115" t="s">
        <v>154</v>
      </c>
      <c r="B84" s="116"/>
      <c r="C84" s="116"/>
      <c r="D84" s="116"/>
      <c r="E84" s="116"/>
      <c r="F84" s="27">
        <f>'MAI 26'!F84+'JUN 26'!F84+'JUL 26'!F84+'AGO 26'!F84</f>
        <v>0</v>
      </c>
      <c r="G84" s="27">
        <f>'MAI 26'!G84+'JUN 26'!G84+'JUL 26'!G84+'AGO 26'!G84</f>
        <v>0</v>
      </c>
      <c r="H84" s="27">
        <f>'MAI 26'!H84+'JUN 26'!H84+'JUL 26'!H84+'AGO 26'!H84</f>
        <v>0</v>
      </c>
      <c r="I84" s="104">
        <f>'MAI 26'!I84+'JUN 26'!I84+'JUL 26'!I84+'AGO 26'!I84</f>
        <v>0</v>
      </c>
      <c r="J84" s="29">
        <f>'MAI 26'!J84+'JUN 26'!J84+'JUL 26'!J84+'AGO 26'!J84</f>
        <v>0</v>
      </c>
      <c r="L84" s="51" t="s">
        <v>133</v>
      </c>
    </row>
    <row r="85" spans="1:12">
      <c r="A85" s="115" t="s">
        <v>37</v>
      </c>
      <c r="B85" s="116"/>
      <c r="C85" s="116"/>
      <c r="D85" s="116"/>
      <c r="E85" s="116"/>
      <c r="F85" s="27">
        <f>'MAI 26'!F85+'JUN 26'!F85+'JUL 26'!F85+'AGO 26'!F85</f>
        <v>0</v>
      </c>
      <c r="G85" s="27">
        <f>'MAI 26'!G85+'JUN 26'!G85+'JUL 26'!G85+'AGO 26'!G85</f>
        <v>0</v>
      </c>
      <c r="H85" s="27">
        <f>'MAI 26'!H85+'JUN 26'!H85+'JUL 26'!H85+'AGO 26'!H85</f>
        <v>0</v>
      </c>
      <c r="I85" s="104">
        <f>'MAI 26'!I85+'JUN 26'!I85+'JUL 26'!I85+'AGO 26'!I85</f>
        <v>0</v>
      </c>
      <c r="J85" s="29">
        <f>'MAI 26'!J85+'JUN 26'!J85+'JUL 26'!J85+'AGO 26'!J85</f>
        <v>0</v>
      </c>
      <c r="L85" s="51" t="s">
        <v>133</v>
      </c>
    </row>
    <row r="86" spans="1:12">
      <c r="A86" s="115" t="s">
        <v>38</v>
      </c>
      <c r="B86" s="116"/>
      <c r="C86" s="116"/>
      <c r="D86" s="116"/>
      <c r="E86" s="116"/>
      <c r="F86" s="27">
        <f>'MAI 26'!F86+'JUN 26'!F86+'JUL 26'!F86+'AGO 26'!F86</f>
        <v>0</v>
      </c>
      <c r="G86" s="27">
        <f>'MAI 26'!G86+'JUN 26'!G86+'JUL 26'!G86+'AGO 26'!G86</f>
        <v>0</v>
      </c>
      <c r="H86" s="27">
        <f>'MAI 26'!H86+'JUN 26'!H86+'JUL 26'!H86+'AGO 26'!H86</f>
        <v>0</v>
      </c>
      <c r="I86" s="104">
        <f>'MAI 26'!I86+'JUN 26'!I86+'JUL 26'!I86+'AGO 26'!I86</f>
        <v>0</v>
      </c>
      <c r="J86" s="29">
        <f>'MAI 26'!J86+'JUN 26'!J86+'JUL 26'!J86+'AGO 26'!J86</f>
        <v>0</v>
      </c>
      <c r="L86" s="51" t="s">
        <v>133</v>
      </c>
    </row>
    <row r="87" spans="1:12">
      <c r="A87" s="115" t="s">
        <v>39</v>
      </c>
      <c r="B87" s="116"/>
      <c r="C87" s="116"/>
      <c r="D87" s="116"/>
      <c r="E87" s="116"/>
      <c r="F87" s="27">
        <f>'MAI 26'!F87+'JUN 26'!F87+'JUL 26'!F87+'AGO 26'!F87</f>
        <v>0</v>
      </c>
      <c r="G87" s="27">
        <f>'MAI 26'!G87+'JUN 26'!G87+'JUL 26'!G87+'AGO 26'!G87</f>
        <v>0</v>
      </c>
      <c r="H87" s="27">
        <f>'MAI 26'!H87+'JUN 26'!H87+'JUL 26'!H87+'AGO 26'!H87</f>
        <v>0</v>
      </c>
      <c r="I87" s="104">
        <f>'MAI 26'!I87+'JUN 26'!I87+'JUL 26'!I87+'AGO 26'!I87</f>
        <v>0</v>
      </c>
      <c r="J87" s="29">
        <f>'MAI 26'!J87+'JUN 26'!J87+'JUL 26'!J87+'AGO 26'!J87</f>
        <v>0</v>
      </c>
      <c r="L87" s="51" t="s">
        <v>133</v>
      </c>
    </row>
    <row r="88" spans="1:12">
      <c r="A88" s="115" t="s">
        <v>40</v>
      </c>
      <c r="B88" s="116"/>
      <c r="C88" s="116"/>
      <c r="D88" s="116"/>
      <c r="E88" s="116"/>
      <c r="F88" s="27">
        <f>'MAI 26'!F88+'JUN 26'!F88+'JUL 26'!F88+'AGO 26'!F88</f>
        <v>0</v>
      </c>
      <c r="G88" s="27">
        <f>'MAI 26'!G88+'JUN 26'!G88+'JUL 26'!G88+'AGO 26'!G88</f>
        <v>0</v>
      </c>
      <c r="H88" s="27">
        <f>'MAI 26'!H88+'JUN 26'!H88+'JUL 26'!H88+'AGO 26'!H88</f>
        <v>0</v>
      </c>
      <c r="I88" s="104">
        <f>'MAI 26'!I88+'JUN 26'!I88+'JUL 26'!I88+'AGO 26'!I88</f>
        <v>0</v>
      </c>
      <c r="J88" s="29">
        <f>'MAI 26'!J88+'JUN 26'!J88+'JUL 26'!J88+'AGO 26'!J88</f>
        <v>0</v>
      </c>
      <c r="L88" s="51" t="s">
        <v>133</v>
      </c>
    </row>
    <row r="89" spans="1:12">
      <c r="A89" s="115" t="s">
        <v>41</v>
      </c>
      <c r="B89" s="116"/>
      <c r="C89" s="116"/>
      <c r="D89" s="116"/>
      <c r="E89" s="116"/>
      <c r="F89" s="27">
        <f>'MAI 26'!F89+'JUN 26'!F89+'JUL 26'!F89+'AGO 26'!F89</f>
        <v>0</v>
      </c>
      <c r="G89" s="27">
        <f>'MAI 26'!G89+'JUN 26'!G89+'JUL 26'!G89+'AGO 26'!G89</f>
        <v>0</v>
      </c>
      <c r="H89" s="27">
        <f>'MAI 26'!H89+'JUN 26'!H89+'JUL 26'!H89+'AGO 26'!H89</f>
        <v>0</v>
      </c>
      <c r="I89" s="104">
        <f>'MAI 26'!I89+'JUN 26'!I89+'JUL 26'!I89+'AGO 26'!I89</f>
        <v>0</v>
      </c>
      <c r="J89" s="29">
        <f>'MAI 26'!J89+'JUN 26'!J89+'JUL 26'!J89+'AGO 26'!J89</f>
        <v>0</v>
      </c>
      <c r="L89" s="51" t="s">
        <v>133</v>
      </c>
    </row>
    <row r="90" spans="1:12">
      <c r="A90" s="115" t="s">
        <v>42</v>
      </c>
      <c r="B90" s="116"/>
      <c r="C90" s="116"/>
      <c r="D90" s="116"/>
      <c r="E90" s="116"/>
      <c r="F90" s="27">
        <f>'MAI 26'!F90+'JUN 26'!F90+'JUL 26'!F90+'AGO 26'!F90</f>
        <v>0</v>
      </c>
      <c r="G90" s="27">
        <f>'MAI 26'!G90+'JUN 26'!G90+'JUL 26'!G90+'AGO 26'!G90</f>
        <v>0</v>
      </c>
      <c r="H90" s="27">
        <f>'MAI 26'!H90+'JUN 26'!H90+'JUL 26'!H90+'AGO 26'!H90</f>
        <v>0</v>
      </c>
      <c r="I90" s="104">
        <f>'MAI 26'!I90+'JUN 26'!I90+'JUL 26'!I90+'AGO 26'!I90</f>
        <v>0</v>
      </c>
      <c r="J90" s="29">
        <f>'MAI 26'!J90+'JUN 26'!J90+'JUL 26'!J90+'AGO 26'!J90</f>
        <v>0</v>
      </c>
      <c r="L90" s="51" t="s">
        <v>133</v>
      </c>
    </row>
    <row r="91" spans="1:12">
      <c r="A91" s="115" t="s">
        <v>43</v>
      </c>
      <c r="B91" s="116"/>
      <c r="C91" s="116"/>
      <c r="D91" s="116"/>
      <c r="E91" s="116"/>
      <c r="F91" s="27">
        <f>'MAI 26'!F91+'JUN 26'!F91+'JUL 26'!F91+'AGO 26'!F91</f>
        <v>0</v>
      </c>
      <c r="G91" s="27">
        <f>'MAI 26'!G91+'JUN 26'!G91+'JUL 26'!G91+'AGO 26'!G91</f>
        <v>0</v>
      </c>
      <c r="H91" s="27">
        <f>'MAI 26'!H91+'JUN 26'!H91+'JUL 26'!H91+'AGO 26'!H91</f>
        <v>0</v>
      </c>
      <c r="I91" s="104">
        <f>'MAI 26'!I91+'JUN 26'!I91+'JUL 26'!I91+'AGO 26'!I91</f>
        <v>0</v>
      </c>
      <c r="J91" s="29">
        <f>'MAI 26'!J91+'JUN 26'!J91+'JUL 26'!J91+'AGO 26'!J91</f>
        <v>0</v>
      </c>
      <c r="L91" s="51" t="s">
        <v>133</v>
      </c>
    </row>
    <row r="92" spans="1:12" ht="15" thickBot="1">
      <c r="A92" s="117" t="s">
        <v>44</v>
      </c>
      <c r="B92" s="118"/>
      <c r="C92" s="118"/>
      <c r="D92" s="118"/>
      <c r="E92" s="118"/>
      <c r="F92" s="27">
        <f>'MAI 26'!F92+'JUN 26'!F92+'JUL 26'!F92+'AGO 26'!F92</f>
        <v>0</v>
      </c>
      <c r="G92" s="27">
        <f>'MAI 26'!G92+'JUN 26'!G92+'JUL 26'!G92+'AGO 26'!G92</f>
        <v>0</v>
      </c>
      <c r="H92" s="27">
        <f>'MAI 26'!H92+'JUN 26'!H92+'JUL 26'!H92+'AGO 26'!H92</f>
        <v>0</v>
      </c>
      <c r="I92" s="105">
        <f>'MAI 26'!I92+'JUN 26'!I92+'JUL 26'!I92+'AGO 26'!I92</f>
        <v>0</v>
      </c>
      <c r="J92" s="29">
        <f>'MAI 26'!J92+'JUN 26'!J92+'JUL 26'!J92+'AGO 26'!J92</f>
        <v>0</v>
      </c>
      <c r="L92" s="51" t="s">
        <v>133</v>
      </c>
    </row>
    <row r="93" spans="1:12" ht="15.5" thickTop="1" thickBot="1">
      <c r="A93" s="348" t="s">
        <v>45</v>
      </c>
      <c r="B93" s="349"/>
      <c r="C93" s="349"/>
      <c r="D93" s="349"/>
      <c r="E93" s="350"/>
      <c r="F93" s="101">
        <f>SUM(F75:F92)</f>
        <v>0</v>
      </c>
      <c r="G93" s="102">
        <f>SUM(G75:G92)</f>
        <v>0</v>
      </c>
      <c r="H93" s="102">
        <f>SUM(H75:H92)</f>
        <v>0</v>
      </c>
      <c r="I93" s="102">
        <f>SUM(I75:I92)</f>
        <v>0</v>
      </c>
      <c r="J93" s="103">
        <f t="shared" ref="J93" si="1">SUM(J75:J92)</f>
        <v>0</v>
      </c>
      <c r="L93" s="51" t="s">
        <v>133</v>
      </c>
    </row>
    <row r="94" spans="1:12" ht="15" thickTop="1">
      <c r="A94" s="10"/>
      <c r="B94" s="10"/>
      <c r="C94" s="10"/>
      <c r="D94" s="10"/>
      <c r="E94" s="10"/>
      <c r="F94" s="11"/>
      <c r="G94" s="11"/>
      <c r="H94" s="11"/>
      <c r="I94" s="11"/>
      <c r="J94" s="11"/>
    </row>
    <row r="95" spans="1:12">
      <c r="A95" s="143" t="s">
        <v>46</v>
      </c>
      <c r="B95" s="143"/>
      <c r="C95" s="143"/>
      <c r="D95" s="143"/>
      <c r="E95" s="143"/>
      <c r="F95" s="143"/>
      <c r="G95" s="143"/>
      <c r="H95" s="143"/>
      <c r="I95" s="143"/>
      <c r="J95" s="143"/>
    </row>
    <row r="96" spans="1:12">
      <c r="A96" s="139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</row>
    <row r="97" spans="1:12">
      <c r="A97" s="139" t="s">
        <v>48</v>
      </c>
      <c r="B97" s="139"/>
      <c r="C97" s="139"/>
      <c r="D97" s="139"/>
      <c r="E97" s="139"/>
      <c r="F97" s="139"/>
      <c r="G97" s="139"/>
      <c r="H97" s="139"/>
      <c r="I97" s="139"/>
      <c r="J97" s="139"/>
    </row>
    <row r="98" spans="1:12">
      <c r="A98" s="139" t="s">
        <v>49</v>
      </c>
      <c r="B98" s="139"/>
      <c r="C98" s="139"/>
      <c r="D98" s="139"/>
      <c r="E98" s="139"/>
      <c r="F98" s="139"/>
      <c r="G98" s="139"/>
      <c r="H98" s="139"/>
      <c r="I98" s="139"/>
      <c r="J98" s="139"/>
    </row>
    <row r="99" spans="1:12" ht="21.5" customHeight="1">
      <c r="A99" s="140" t="s">
        <v>50</v>
      </c>
      <c r="B99" s="141"/>
      <c r="C99" s="141"/>
      <c r="D99" s="141"/>
      <c r="E99" s="141"/>
      <c r="F99" s="141"/>
      <c r="G99" s="141"/>
      <c r="H99" s="141"/>
      <c r="I99" s="141"/>
      <c r="J99" s="141"/>
    </row>
    <row r="100" spans="1:12" ht="18.5" customHeight="1">
      <c r="A100" s="142" t="s">
        <v>51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2" ht="15.75" customHeight="1" thickBot="1">
      <c r="A101" s="144" t="s">
        <v>52</v>
      </c>
      <c r="B101" s="144"/>
      <c r="C101" s="144"/>
      <c r="D101" s="144"/>
      <c r="E101" s="144"/>
      <c r="F101" s="144"/>
      <c r="G101" s="144"/>
      <c r="H101" s="144"/>
      <c r="I101" s="144"/>
      <c r="J101" s="144"/>
      <c r="K101" s="13"/>
    </row>
    <row r="102" spans="1:12" ht="15.75" customHeight="1" thickBot="1">
      <c r="A102" s="132" t="s">
        <v>53</v>
      </c>
      <c r="B102" s="133"/>
      <c r="C102" s="133"/>
      <c r="D102" s="133"/>
      <c r="E102" s="133"/>
      <c r="F102" s="133"/>
      <c r="G102" s="133"/>
      <c r="H102" s="133"/>
      <c r="I102" s="133"/>
      <c r="J102" s="134"/>
    </row>
    <row r="103" spans="1:12" ht="15.75" customHeight="1">
      <c r="A103" s="135" t="s">
        <v>100</v>
      </c>
      <c r="B103" s="136"/>
      <c r="C103" s="136"/>
      <c r="D103" s="136"/>
      <c r="E103" s="136"/>
      <c r="F103" s="136"/>
      <c r="G103" s="136"/>
      <c r="H103" s="136"/>
      <c r="I103" s="145"/>
      <c r="J103" s="32">
        <f>I41</f>
        <v>4580</v>
      </c>
      <c r="L103" s="64" t="s">
        <v>78</v>
      </c>
    </row>
    <row r="104" spans="1:12" ht="15.75" customHeight="1">
      <c r="A104" s="137" t="s">
        <v>101</v>
      </c>
      <c r="B104" s="138"/>
      <c r="C104" s="138"/>
      <c r="D104" s="138"/>
      <c r="E104" s="138"/>
      <c r="F104" s="138"/>
      <c r="G104" s="138"/>
      <c r="H104" s="138"/>
      <c r="I104" s="146"/>
      <c r="J104" s="52">
        <f>I70+I93</f>
        <v>4000</v>
      </c>
      <c r="L104" s="64" t="s">
        <v>78</v>
      </c>
    </row>
    <row r="105" spans="1:12" ht="15.75" customHeight="1">
      <c r="A105" s="115" t="s">
        <v>110</v>
      </c>
      <c r="B105" s="116"/>
      <c r="C105" s="116"/>
      <c r="D105" s="116"/>
      <c r="E105" s="116"/>
      <c r="F105" s="116"/>
      <c r="G105" s="116"/>
      <c r="H105" s="116"/>
      <c r="I105" s="146"/>
      <c r="J105" s="52">
        <f>H40-I93</f>
        <v>500</v>
      </c>
      <c r="L105" s="64" t="s">
        <v>78</v>
      </c>
    </row>
    <row r="106" spans="1:12" ht="14.5" customHeight="1">
      <c r="A106" s="115" t="s">
        <v>111</v>
      </c>
      <c r="B106" s="116"/>
      <c r="C106" s="116"/>
      <c r="D106" s="116"/>
      <c r="E106" s="116"/>
      <c r="F106" s="116"/>
      <c r="G106" s="116"/>
      <c r="H106" s="116"/>
      <c r="I106" s="146"/>
      <c r="J106" s="52">
        <f>I39-I70+J107</f>
        <v>80</v>
      </c>
      <c r="L106" s="64" t="s">
        <v>78</v>
      </c>
    </row>
    <row r="107" spans="1:12">
      <c r="A107" s="115" t="s">
        <v>65</v>
      </c>
      <c r="B107" s="116"/>
      <c r="C107" s="116"/>
      <c r="D107" s="116"/>
      <c r="E107" s="116"/>
      <c r="F107" s="116"/>
      <c r="G107" s="116"/>
      <c r="H107" s="116"/>
      <c r="I107" s="146"/>
      <c r="J107" s="33">
        <f>'MAI 26'!J107+'JUN 26'!J107+'JUL 26'!J107+'AGO 26'!J107</f>
        <v>0</v>
      </c>
      <c r="L107" s="64" t="s">
        <v>78</v>
      </c>
    </row>
    <row r="108" spans="1:12" ht="14.5" customHeight="1">
      <c r="A108" s="115" t="s">
        <v>112</v>
      </c>
      <c r="B108" s="116"/>
      <c r="C108" s="116"/>
      <c r="D108" s="116"/>
      <c r="E108" s="116"/>
      <c r="F108" s="116"/>
      <c r="G108" s="116"/>
      <c r="H108" s="116"/>
      <c r="I108" s="146"/>
      <c r="J108" s="52">
        <f>J105</f>
        <v>500</v>
      </c>
      <c r="L108" s="64" t="s">
        <v>78</v>
      </c>
    </row>
    <row r="109" spans="1:12" ht="14.5" customHeight="1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46"/>
      <c r="J109" s="53">
        <f>J106-J107</f>
        <v>80</v>
      </c>
      <c r="L109" s="64" t="s">
        <v>78</v>
      </c>
    </row>
    <row r="110" spans="1:12" ht="15" customHeight="1" thickBot="1">
      <c r="A110" s="117" t="s">
        <v>171</v>
      </c>
      <c r="B110" s="118"/>
      <c r="C110" s="118"/>
      <c r="D110" s="118"/>
      <c r="E110" s="118"/>
      <c r="F110" s="118"/>
      <c r="G110" s="118"/>
      <c r="H110" s="118"/>
      <c r="I110" s="147"/>
      <c r="J110" s="66">
        <f>J108+J109</f>
        <v>580</v>
      </c>
      <c r="L110" s="64" t="s">
        <v>78</v>
      </c>
    </row>
    <row r="111" spans="1:12" ht="65.5" customHeight="1">
      <c r="A111" s="130" t="s">
        <v>54</v>
      </c>
      <c r="B111" s="130"/>
      <c r="C111" s="130"/>
      <c r="D111" s="130"/>
      <c r="E111" s="130"/>
      <c r="F111" s="130"/>
      <c r="G111" s="130"/>
      <c r="H111" s="130"/>
      <c r="I111" s="130"/>
      <c r="J111" s="130"/>
      <c r="L111" s="48" t="s">
        <v>77</v>
      </c>
    </row>
    <row r="112" spans="1:12" ht="15.5">
      <c r="A112" s="308" t="s">
        <v>155</v>
      </c>
      <c r="B112" s="308"/>
      <c r="C112" s="308"/>
      <c r="D112" s="308"/>
      <c r="E112" s="308"/>
      <c r="F112" s="308"/>
      <c r="G112" s="308"/>
      <c r="H112" s="308"/>
      <c r="I112" s="308"/>
      <c r="J112" s="308"/>
    </row>
    <row r="113" spans="1:12">
      <c r="A113" s="9" t="s">
        <v>63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2" ht="15.5">
      <c r="A116" s="120" t="s">
        <v>61</v>
      </c>
      <c r="B116" s="121"/>
      <c r="C116" s="121"/>
      <c r="D116" s="121"/>
      <c r="E116" s="121"/>
      <c r="F116" s="121"/>
      <c r="G116" s="121"/>
      <c r="H116" s="121"/>
      <c r="I116" s="121"/>
      <c r="J116" s="121"/>
      <c r="L116" s="48" t="s">
        <v>77</v>
      </c>
    </row>
    <row r="117" spans="1:12" ht="15.5">
      <c r="A117" s="121" t="str">
        <f>E7</f>
        <v>FULANO(A) DE TAL - PRESIDENTE</v>
      </c>
      <c r="B117" s="121"/>
      <c r="C117" s="121"/>
      <c r="D117" s="121"/>
      <c r="E117" s="121"/>
      <c r="F117" s="121"/>
      <c r="G117" s="121"/>
      <c r="H117" s="121"/>
      <c r="I117" s="121"/>
      <c r="J117" s="121"/>
    </row>
    <row r="118" spans="1:12" ht="15.5">
      <c r="A118" s="121" t="s">
        <v>62</v>
      </c>
      <c r="B118" s="121"/>
      <c r="C118" s="121"/>
      <c r="D118" s="121"/>
      <c r="E118" s="121"/>
      <c r="F118" s="121"/>
      <c r="G118" s="121"/>
      <c r="H118" s="121"/>
      <c r="I118" s="121"/>
      <c r="J118" s="121"/>
    </row>
    <row r="131" spans="7:7">
      <c r="G131" s="1" t="s">
        <v>63</v>
      </c>
    </row>
  </sheetData>
  <mergeCells count="193">
    <mergeCell ref="A82:E82"/>
    <mergeCell ref="A83:E83"/>
    <mergeCell ref="A84:E84"/>
    <mergeCell ref="A59:E59"/>
    <mergeCell ref="A60:E60"/>
    <mergeCell ref="A61:E61"/>
    <mergeCell ref="L1:X1"/>
    <mergeCell ref="M11:X11"/>
    <mergeCell ref="M14:X14"/>
    <mergeCell ref="M15:X15"/>
    <mergeCell ref="L33:X33"/>
    <mergeCell ref="L50:X50"/>
    <mergeCell ref="A29:B29"/>
    <mergeCell ref="A30:B30"/>
    <mergeCell ref="A31:B31"/>
    <mergeCell ref="C29:D29"/>
    <mergeCell ref="C30:D30"/>
    <mergeCell ref="C31:D31"/>
    <mergeCell ref="G29:H29"/>
    <mergeCell ref="G30:H30"/>
    <mergeCell ref="G31:H31"/>
    <mergeCell ref="I29:J29"/>
    <mergeCell ref="I30:J30"/>
    <mergeCell ref="I31:J31"/>
    <mergeCell ref="A98:J98"/>
    <mergeCell ref="A99:J99"/>
    <mergeCell ref="A100:J100"/>
    <mergeCell ref="A101:J101"/>
    <mergeCell ref="A102:J102"/>
    <mergeCell ref="A103:H103"/>
    <mergeCell ref="I103:I110"/>
    <mergeCell ref="A104:H104"/>
    <mergeCell ref="A105:H105"/>
    <mergeCell ref="A106:H106"/>
    <mergeCell ref="A116:J116"/>
    <mergeCell ref="A117:J117"/>
    <mergeCell ref="A118:J118"/>
    <mergeCell ref="A107:H107"/>
    <mergeCell ref="A108:H108"/>
    <mergeCell ref="A109:H109"/>
    <mergeCell ref="A110:H110"/>
    <mergeCell ref="A111:J111"/>
    <mergeCell ref="A112:J112"/>
    <mergeCell ref="A95:J95"/>
    <mergeCell ref="A96:J96"/>
    <mergeCell ref="A97:J97"/>
    <mergeCell ref="A85:E85"/>
    <mergeCell ref="A86:E86"/>
    <mergeCell ref="A87:E87"/>
    <mergeCell ref="A88:E88"/>
    <mergeCell ref="A89:E89"/>
    <mergeCell ref="A90:E90"/>
    <mergeCell ref="A91:E91"/>
    <mergeCell ref="A92:E92"/>
    <mergeCell ref="A93:E93"/>
    <mergeCell ref="A77:E77"/>
    <mergeCell ref="A78:E78"/>
    <mergeCell ref="A79:E79"/>
    <mergeCell ref="A80:E80"/>
    <mergeCell ref="A81:E81"/>
    <mergeCell ref="A70:E70"/>
    <mergeCell ref="A72:J72"/>
    <mergeCell ref="A73:J73"/>
    <mergeCell ref="A74:E74"/>
    <mergeCell ref="A75:E75"/>
    <mergeCell ref="A76:E76"/>
    <mergeCell ref="A64:E64"/>
    <mergeCell ref="A65:E65"/>
    <mergeCell ref="A66:E66"/>
    <mergeCell ref="A67:E67"/>
    <mergeCell ref="A68:E68"/>
    <mergeCell ref="A69:E69"/>
    <mergeCell ref="A56:E56"/>
    <mergeCell ref="A57:E57"/>
    <mergeCell ref="A58:E58"/>
    <mergeCell ref="A62:E62"/>
    <mergeCell ref="A63:E63"/>
    <mergeCell ref="A50:J50"/>
    <mergeCell ref="A51:E51"/>
    <mergeCell ref="A52:E52"/>
    <mergeCell ref="A53:E53"/>
    <mergeCell ref="A54:E54"/>
    <mergeCell ref="A55:E55"/>
    <mergeCell ref="A43:J43"/>
    <mergeCell ref="A44:J44"/>
    <mergeCell ref="A45:J45"/>
    <mergeCell ref="A47:J47"/>
    <mergeCell ref="A48:J48"/>
    <mergeCell ref="A49:J49"/>
    <mergeCell ref="A34:F34"/>
    <mergeCell ref="G34:G41"/>
    <mergeCell ref="J34:J41"/>
    <mergeCell ref="A35:F35"/>
    <mergeCell ref="A36:F36"/>
    <mergeCell ref="A37:F37"/>
    <mergeCell ref="A38:F38"/>
    <mergeCell ref="A39:F39"/>
    <mergeCell ref="A40:F40"/>
    <mergeCell ref="A41:F41"/>
    <mergeCell ref="A28:B28"/>
    <mergeCell ref="C28:D28"/>
    <mergeCell ref="E28:F28"/>
    <mergeCell ref="G28:H28"/>
    <mergeCell ref="I28:J28"/>
    <mergeCell ref="A33:F33"/>
    <mergeCell ref="G33:H33"/>
    <mergeCell ref="I33:J33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2:H32"/>
    <mergeCell ref="I32:J32"/>
    <mergeCell ref="E29:F29"/>
    <mergeCell ref="E30:F30"/>
    <mergeCell ref="E31:F31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  <ignoredErrors>
    <ignoredError sqref="A2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X118"/>
  <sheetViews>
    <sheetView zoomScale="90" zoomScaleNormal="90" workbookViewId="0">
      <selection activeCell="C27" sqref="C27:D27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3.81640625" style="1" customWidth="1"/>
    <col min="11" max="11" width="7.1796875" style="1" customWidth="1"/>
    <col min="12" max="12" width="28.7265625" style="49" bestFit="1" customWidth="1"/>
    <col min="13" max="17" width="9.1796875" style="49"/>
    <col min="18" max="24" width="9.1796875" style="48"/>
    <col min="25" max="16384" width="9.1796875" style="1"/>
  </cols>
  <sheetData>
    <row r="1" spans="1:24" ht="42" customHeight="1" thickBot="1">
      <c r="A1" s="181" t="s">
        <v>57</v>
      </c>
      <c r="B1" s="182"/>
      <c r="C1" s="182"/>
      <c r="D1" s="182"/>
      <c r="E1" s="182"/>
      <c r="F1" s="182"/>
      <c r="G1" s="182"/>
      <c r="H1" s="182"/>
      <c r="I1" s="182"/>
      <c r="J1" s="183"/>
      <c r="L1" s="220" t="s">
        <v>150</v>
      </c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</row>
    <row r="2" spans="1:24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4" s="4" customFormat="1" ht="21" customHeight="1">
      <c r="A3" s="258" t="s">
        <v>0</v>
      </c>
      <c r="B3" s="259"/>
      <c r="C3" s="259"/>
      <c r="D3" s="259"/>
      <c r="E3" s="289" t="s">
        <v>56</v>
      </c>
      <c r="F3" s="289"/>
      <c r="G3" s="289"/>
      <c r="H3" s="289"/>
      <c r="I3" s="289"/>
      <c r="J3" s="290"/>
      <c r="L3" s="51" t="s">
        <v>133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" customFormat="1" ht="43" customHeight="1">
      <c r="A4" s="246" t="s">
        <v>1</v>
      </c>
      <c r="B4" s="247"/>
      <c r="C4" s="247"/>
      <c r="D4" s="247"/>
      <c r="E4" s="190" t="str">
        <f>'JAN 26'!E4:J4</f>
        <v>NOME DA ORGANIZAÇÃO</v>
      </c>
      <c r="F4" s="190"/>
      <c r="G4" s="190"/>
      <c r="H4" s="190"/>
      <c r="I4" s="190"/>
      <c r="J4" s="191"/>
      <c r="L4" s="51" t="s">
        <v>133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" customFormat="1">
      <c r="A5" s="246" t="s">
        <v>2</v>
      </c>
      <c r="B5" s="247"/>
      <c r="C5" s="247"/>
      <c r="D5" s="247"/>
      <c r="E5" s="190" t="str">
        <f>'JAN 26'!E5:J5</f>
        <v>XX.XXX.XXX/0001-93</v>
      </c>
      <c r="F5" s="190"/>
      <c r="G5" s="190"/>
      <c r="H5" s="190"/>
      <c r="I5" s="190"/>
      <c r="J5" s="191"/>
      <c r="L5" s="51" t="s">
        <v>133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s="4" customFormat="1" ht="35.5" customHeight="1">
      <c r="A6" s="246" t="s">
        <v>75</v>
      </c>
      <c r="B6" s="247"/>
      <c r="C6" s="247"/>
      <c r="D6" s="247"/>
      <c r="E6" s="190" t="str">
        <f>'JAN 26'!E6:J6</f>
        <v>RUA XXXXX, NºXXX - BAIRRO XXXX - CIDADE XXXXXX CEP: XXXX</v>
      </c>
      <c r="F6" s="190"/>
      <c r="G6" s="190"/>
      <c r="H6" s="190"/>
      <c r="I6" s="190"/>
      <c r="J6" s="191"/>
      <c r="L6" s="51" t="s">
        <v>133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s="4" customFormat="1" ht="21" customHeight="1">
      <c r="A7" s="246" t="s">
        <v>4</v>
      </c>
      <c r="B7" s="247"/>
      <c r="C7" s="247"/>
      <c r="D7" s="247"/>
      <c r="E7" s="190" t="str">
        <f>'JAN 26'!E7:J7</f>
        <v>FULANO(A) DE TAL - PRESIDENTE</v>
      </c>
      <c r="F7" s="190"/>
      <c r="G7" s="190"/>
      <c r="H7" s="190"/>
      <c r="I7" s="190"/>
      <c r="J7" s="191"/>
      <c r="L7" s="51" t="s">
        <v>133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s="4" customFormat="1">
      <c r="A8" s="246" t="s">
        <v>5</v>
      </c>
      <c r="B8" s="247"/>
      <c r="C8" s="247"/>
      <c r="D8" s="247"/>
      <c r="E8" s="190" t="str">
        <f>'JAN 26'!E8:J8</f>
        <v>313.XXX.XXX-34</v>
      </c>
      <c r="F8" s="190"/>
      <c r="G8" s="190"/>
      <c r="H8" s="190"/>
      <c r="I8" s="190"/>
      <c r="J8" s="191"/>
      <c r="L8" s="51" t="s">
        <v>133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s="4" customFormat="1" ht="51" customHeight="1">
      <c r="A9" s="246" t="s">
        <v>6</v>
      </c>
      <c r="B9" s="247"/>
      <c r="C9" s="247"/>
      <c r="D9" s="247"/>
      <c r="E9" s="190" t="str">
        <f>'JAN 26'!E9:J9</f>
        <v>(XXXXXXX) O MESMO QUE CONSTA NO TERMO DE COLABORAÇÃO</v>
      </c>
      <c r="F9" s="190"/>
      <c r="G9" s="190"/>
      <c r="H9" s="190"/>
      <c r="I9" s="190"/>
      <c r="J9" s="191"/>
      <c r="L9" s="51" t="s">
        <v>133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s="4" customFormat="1" ht="21" customHeight="1">
      <c r="A10" s="246" t="s">
        <v>7</v>
      </c>
      <c r="B10" s="247"/>
      <c r="C10" s="247"/>
      <c r="D10" s="247"/>
      <c r="E10" s="316" t="s">
        <v>158</v>
      </c>
      <c r="F10" s="316"/>
      <c r="G10" s="316"/>
      <c r="H10" s="316"/>
      <c r="I10" s="316"/>
      <c r="J10" s="317"/>
      <c r="L10" s="65" t="s">
        <v>77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s="4" customFormat="1" ht="21" customHeight="1" thickBot="1">
      <c r="A11" s="250" t="s">
        <v>8</v>
      </c>
      <c r="B11" s="251"/>
      <c r="C11" s="251"/>
      <c r="D11" s="251"/>
      <c r="E11" s="201" t="s">
        <v>173</v>
      </c>
      <c r="F11" s="201"/>
      <c r="G11" s="201"/>
      <c r="H11" s="201"/>
      <c r="I11" s="201"/>
      <c r="J11" s="202"/>
      <c r="L11" s="65" t="s">
        <v>77</v>
      </c>
      <c r="M11" s="113" t="s">
        <v>115</v>
      </c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 s="4" customFormat="1" ht="15" thickBot="1">
      <c r="A12" s="6"/>
      <c r="B12" s="6"/>
      <c r="C12" s="6"/>
      <c r="D12" s="6"/>
      <c r="E12" s="7"/>
      <c r="F12" s="7"/>
      <c r="G12" s="7"/>
      <c r="H12" s="7"/>
      <c r="I12" s="7"/>
      <c r="J12" s="7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>
      <c r="A13" s="194" t="s">
        <v>9</v>
      </c>
      <c r="B13" s="195"/>
      <c r="C13" s="195"/>
      <c r="D13" s="22" t="s">
        <v>58</v>
      </c>
      <c r="E13" s="195" t="s">
        <v>10</v>
      </c>
      <c r="F13" s="195"/>
      <c r="G13" s="195" t="s">
        <v>11</v>
      </c>
      <c r="H13" s="195"/>
      <c r="I13" s="195" t="s">
        <v>12</v>
      </c>
      <c r="J13" s="196"/>
    </row>
    <row r="14" spans="1:24">
      <c r="A14" s="203" t="s">
        <v>60</v>
      </c>
      <c r="B14" s="204"/>
      <c r="C14" s="204"/>
      <c r="D14" s="14" t="str">
        <f>'JAN 26'!D14</f>
        <v>XXX/2026</v>
      </c>
      <c r="E14" s="273">
        <f>'JAN 26'!E14:F14</f>
        <v>46020</v>
      </c>
      <c r="F14" s="273"/>
      <c r="G14" s="273" t="str">
        <f>'JAN 26'!G14:H14</f>
        <v>01/01/2026 A 31/12/2026</v>
      </c>
      <c r="H14" s="274"/>
      <c r="I14" s="263">
        <f>'JAN 26'!I14:J14</f>
        <v>12000</v>
      </c>
      <c r="J14" s="264"/>
      <c r="L14" s="51" t="s">
        <v>133</v>
      </c>
      <c r="M14" s="225" t="s">
        <v>116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</row>
    <row r="15" spans="1:24" ht="14.5" customHeight="1">
      <c r="A15" s="203" t="s">
        <v>13</v>
      </c>
      <c r="B15" s="204"/>
      <c r="C15" s="204"/>
      <c r="D15" s="71" t="s">
        <v>96</v>
      </c>
      <c r="E15" s="252" t="s">
        <v>135</v>
      </c>
      <c r="F15" s="253"/>
      <c r="G15" s="252" t="s">
        <v>135</v>
      </c>
      <c r="H15" s="253"/>
      <c r="I15" s="254">
        <v>0</v>
      </c>
      <c r="J15" s="255"/>
      <c r="L15" s="65" t="s">
        <v>77</v>
      </c>
      <c r="M15" s="226" t="s">
        <v>136</v>
      </c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</row>
    <row r="16" spans="1:24" ht="15" thickBot="1">
      <c r="A16" s="256" t="s">
        <v>13</v>
      </c>
      <c r="B16" s="257"/>
      <c r="C16" s="257"/>
      <c r="D16" s="71" t="s">
        <v>96</v>
      </c>
      <c r="E16" s="252" t="s">
        <v>135</v>
      </c>
      <c r="F16" s="253"/>
      <c r="G16" s="252" t="s">
        <v>135</v>
      </c>
      <c r="H16" s="253"/>
      <c r="I16" s="254">
        <v>0</v>
      </c>
      <c r="J16" s="255"/>
      <c r="L16" s="65" t="s">
        <v>77</v>
      </c>
    </row>
    <row r="17" spans="1:16" ht="15" thickBo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6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6" ht="37.5" customHeight="1">
      <c r="A19" s="209" t="s">
        <v>15</v>
      </c>
      <c r="B19" s="210"/>
      <c r="C19" s="210" t="s">
        <v>16</v>
      </c>
      <c r="D19" s="210"/>
      <c r="E19" s="210" t="s">
        <v>17</v>
      </c>
      <c r="F19" s="210"/>
      <c r="G19" s="210" t="s">
        <v>18</v>
      </c>
      <c r="H19" s="210"/>
      <c r="I19" s="210" t="s">
        <v>19</v>
      </c>
      <c r="J19" s="211"/>
      <c r="M19" s="50"/>
      <c r="N19" s="50"/>
      <c r="O19" s="50"/>
      <c r="P19" s="50"/>
    </row>
    <row r="20" spans="1:16" ht="18.649999999999999" customHeight="1">
      <c r="A20" s="267">
        <v>46270</v>
      </c>
      <c r="B20" s="233"/>
      <c r="C20" s="266">
        <v>1000</v>
      </c>
      <c r="D20" s="179"/>
      <c r="E20" s="268">
        <v>46270</v>
      </c>
      <c r="F20" s="233"/>
      <c r="G20" s="318">
        <v>553345000001167</v>
      </c>
      <c r="H20" s="318"/>
      <c r="I20" s="179">
        <v>1000</v>
      </c>
      <c r="J20" s="180"/>
      <c r="L20" s="65" t="s">
        <v>77</v>
      </c>
      <c r="M20" s="50"/>
      <c r="N20" s="50"/>
      <c r="O20" s="50"/>
      <c r="P20" s="50"/>
    </row>
    <row r="21" spans="1:16">
      <c r="A21" s="216"/>
      <c r="B21" s="213"/>
      <c r="C21" s="178"/>
      <c r="D21" s="175"/>
      <c r="E21" s="212"/>
      <c r="F21" s="213"/>
      <c r="G21" s="178"/>
      <c r="H21" s="175"/>
      <c r="I21" s="179">
        <v>0</v>
      </c>
      <c r="J21" s="180"/>
      <c r="L21" s="65" t="s">
        <v>77</v>
      </c>
      <c r="M21" s="50"/>
      <c r="N21" s="50"/>
      <c r="O21" s="50"/>
      <c r="P21" s="50"/>
    </row>
    <row r="22" spans="1:16">
      <c r="A22" s="216"/>
      <c r="B22" s="213"/>
      <c r="C22" s="178"/>
      <c r="D22" s="175"/>
      <c r="E22" s="212"/>
      <c r="F22" s="213"/>
      <c r="G22" s="178"/>
      <c r="H22" s="175"/>
      <c r="I22" s="179">
        <v>0</v>
      </c>
      <c r="J22" s="180"/>
      <c r="L22" s="65" t="s">
        <v>77</v>
      </c>
    </row>
    <row r="23" spans="1:16">
      <c r="A23" s="216"/>
      <c r="B23" s="213"/>
      <c r="C23" s="178"/>
      <c r="D23" s="175"/>
      <c r="E23" s="212"/>
      <c r="F23" s="213"/>
      <c r="G23" s="178"/>
      <c r="H23" s="175"/>
      <c r="I23" s="179">
        <v>0</v>
      </c>
      <c r="J23" s="180"/>
      <c r="L23" s="65" t="s">
        <v>77</v>
      </c>
    </row>
    <row r="24" spans="1:16">
      <c r="A24" s="216"/>
      <c r="B24" s="213"/>
      <c r="C24" s="178"/>
      <c r="D24" s="175"/>
      <c r="E24" s="212"/>
      <c r="F24" s="213"/>
      <c r="G24" s="178"/>
      <c r="H24" s="175"/>
      <c r="I24" s="179">
        <v>0</v>
      </c>
      <c r="J24" s="180"/>
      <c r="L24" s="65" t="s">
        <v>77</v>
      </c>
    </row>
    <row r="25" spans="1:16">
      <c r="A25" s="174"/>
      <c r="B25" s="175"/>
      <c r="C25" s="176"/>
      <c r="D25" s="177"/>
      <c r="E25" s="178"/>
      <c r="F25" s="175"/>
      <c r="G25" s="178"/>
      <c r="H25" s="175"/>
      <c r="I25" s="179">
        <v>0</v>
      </c>
      <c r="J25" s="180"/>
      <c r="L25" s="65" t="s">
        <v>77</v>
      </c>
    </row>
    <row r="26" spans="1:16">
      <c r="A26" s="174"/>
      <c r="B26" s="175"/>
      <c r="C26" s="176"/>
      <c r="D26" s="177"/>
      <c r="E26" s="178"/>
      <c r="F26" s="175"/>
      <c r="G26" s="178"/>
      <c r="H26" s="175"/>
      <c r="I26" s="179">
        <v>0</v>
      </c>
      <c r="J26" s="180"/>
      <c r="L26" s="65" t="s">
        <v>77</v>
      </c>
    </row>
    <row r="27" spans="1:16">
      <c r="A27" s="174"/>
      <c r="B27" s="175"/>
      <c r="C27" s="176"/>
      <c r="D27" s="177"/>
      <c r="E27" s="178"/>
      <c r="F27" s="175"/>
      <c r="G27" s="178"/>
      <c r="H27" s="175"/>
      <c r="I27" s="179">
        <v>0</v>
      </c>
      <c r="J27" s="180"/>
      <c r="L27" s="65" t="s">
        <v>77</v>
      </c>
    </row>
    <row r="28" spans="1:16">
      <c r="A28" s="174"/>
      <c r="B28" s="175"/>
      <c r="C28" s="176"/>
      <c r="D28" s="177"/>
      <c r="E28" s="178"/>
      <c r="F28" s="175"/>
      <c r="G28" s="178"/>
      <c r="H28" s="175"/>
      <c r="I28" s="179">
        <v>0</v>
      </c>
      <c r="J28" s="180"/>
      <c r="L28" s="65" t="s">
        <v>77</v>
      </c>
    </row>
    <row r="29" spans="1:16">
      <c r="A29" s="174"/>
      <c r="B29" s="175"/>
      <c r="C29" s="176"/>
      <c r="D29" s="177"/>
      <c r="E29" s="178"/>
      <c r="F29" s="175"/>
      <c r="G29" s="178"/>
      <c r="H29" s="175"/>
      <c r="I29" s="179">
        <v>0</v>
      </c>
      <c r="J29" s="180"/>
      <c r="L29" s="65" t="s">
        <v>77</v>
      </c>
    </row>
    <row r="30" spans="1:16">
      <c r="A30" s="174"/>
      <c r="B30" s="175"/>
      <c r="C30" s="176"/>
      <c r="D30" s="177"/>
      <c r="E30" s="178"/>
      <c r="F30" s="175"/>
      <c r="G30" s="178"/>
      <c r="H30" s="175"/>
      <c r="I30" s="179">
        <v>0</v>
      </c>
      <c r="J30" s="180"/>
      <c r="L30" s="65" t="s">
        <v>77</v>
      </c>
    </row>
    <row r="31" spans="1:16">
      <c r="A31" s="174"/>
      <c r="B31" s="175"/>
      <c r="C31" s="176"/>
      <c r="D31" s="177"/>
      <c r="E31" s="178"/>
      <c r="F31" s="175"/>
      <c r="G31" s="178"/>
      <c r="H31" s="175"/>
      <c r="I31" s="179">
        <v>0</v>
      </c>
      <c r="J31" s="180"/>
      <c r="L31" s="65" t="s">
        <v>77</v>
      </c>
    </row>
    <row r="32" spans="1:16">
      <c r="A32" s="343" t="s">
        <v>45</v>
      </c>
      <c r="B32" s="343"/>
      <c r="C32" s="343"/>
      <c r="D32" s="343"/>
      <c r="E32" s="343"/>
      <c r="F32" s="343"/>
      <c r="G32" s="343"/>
      <c r="H32" s="343"/>
      <c r="I32" s="319">
        <f>SUM(I20:J31)</f>
        <v>1000</v>
      </c>
      <c r="J32" s="344"/>
      <c r="L32" s="51" t="s">
        <v>133</v>
      </c>
    </row>
    <row r="33" spans="1:24" ht="15" customHeight="1" thickBot="1">
      <c r="A33" s="163" t="s">
        <v>55</v>
      </c>
      <c r="B33" s="164"/>
      <c r="C33" s="164"/>
      <c r="D33" s="164"/>
      <c r="E33" s="164"/>
      <c r="F33" s="165"/>
      <c r="G33" s="324" t="s">
        <v>59</v>
      </c>
      <c r="H33" s="324"/>
      <c r="I33" s="161" t="s">
        <v>106</v>
      </c>
      <c r="J33" s="162"/>
      <c r="L33" s="113" t="s">
        <v>126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 ht="14.5" customHeight="1">
      <c r="A34" s="154" t="s">
        <v>66</v>
      </c>
      <c r="B34" s="155"/>
      <c r="C34" s="155"/>
      <c r="D34" s="155"/>
      <c r="E34" s="155"/>
      <c r="F34" s="338"/>
      <c r="G34" s="166"/>
      <c r="H34" s="23">
        <f>'AGO 26'!J108</f>
        <v>500</v>
      </c>
      <c r="I34" s="24">
        <f>'AGO 26'!J109</f>
        <v>80</v>
      </c>
      <c r="J34" s="169"/>
      <c r="L34" s="51" t="s">
        <v>133</v>
      </c>
    </row>
    <row r="35" spans="1:24" ht="14.5" customHeight="1">
      <c r="A35" s="156" t="s">
        <v>67</v>
      </c>
      <c r="B35" s="157"/>
      <c r="C35" s="157"/>
      <c r="D35" s="157"/>
      <c r="E35" s="157"/>
      <c r="F35" s="218"/>
      <c r="G35" s="167"/>
      <c r="H35" s="18"/>
      <c r="I35" s="25">
        <f>I32</f>
        <v>1000</v>
      </c>
      <c r="J35" s="169"/>
      <c r="L35" s="51" t="s">
        <v>133</v>
      </c>
    </row>
    <row r="36" spans="1:24" ht="14.5" customHeight="1">
      <c r="A36" s="171" t="s">
        <v>68</v>
      </c>
      <c r="B36" s="340"/>
      <c r="C36" s="340"/>
      <c r="D36" s="340"/>
      <c r="E36" s="340"/>
      <c r="F36" s="341"/>
      <c r="G36" s="167"/>
      <c r="H36" s="26">
        <v>0</v>
      </c>
      <c r="I36" s="16"/>
      <c r="J36" s="169"/>
      <c r="L36" s="65" t="s">
        <v>77</v>
      </c>
    </row>
    <row r="37" spans="1:24" ht="14.5" customHeight="1">
      <c r="A37" s="156" t="s">
        <v>69</v>
      </c>
      <c r="B37" s="157"/>
      <c r="C37" s="157"/>
      <c r="D37" s="157"/>
      <c r="E37" s="157"/>
      <c r="F37" s="218"/>
      <c r="G37" s="167"/>
      <c r="H37" s="18"/>
      <c r="I37" s="25">
        <v>10</v>
      </c>
      <c r="J37" s="169"/>
      <c r="L37" s="65" t="s">
        <v>77</v>
      </c>
    </row>
    <row r="38" spans="1:24" ht="30" customHeight="1">
      <c r="A38" s="172" t="s">
        <v>104</v>
      </c>
      <c r="B38" s="173"/>
      <c r="C38" s="173"/>
      <c r="D38" s="173"/>
      <c r="E38" s="173"/>
      <c r="F38" s="217"/>
      <c r="G38" s="167"/>
      <c r="H38" s="26">
        <v>0</v>
      </c>
      <c r="I38" s="25">
        <v>0</v>
      </c>
      <c r="J38" s="169"/>
      <c r="L38" s="65" t="s">
        <v>77</v>
      </c>
    </row>
    <row r="39" spans="1:24" ht="23" customHeight="1">
      <c r="A39" s="172" t="s">
        <v>98</v>
      </c>
      <c r="B39" s="173"/>
      <c r="C39" s="173"/>
      <c r="D39" s="173"/>
      <c r="E39" s="173"/>
      <c r="F39" s="217"/>
      <c r="G39" s="167"/>
      <c r="H39" s="18"/>
      <c r="I39" s="25">
        <f>I34+I35+I37+I38</f>
        <v>1090</v>
      </c>
      <c r="J39" s="169"/>
      <c r="L39" s="51" t="s">
        <v>133</v>
      </c>
    </row>
    <row r="40" spans="1:24" ht="14.5" customHeight="1">
      <c r="A40" s="156" t="s">
        <v>71</v>
      </c>
      <c r="B40" s="157"/>
      <c r="C40" s="157"/>
      <c r="D40" s="157"/>
      <c r="E40" s="157"/>
      <c r="F40" s="218"/>
      <c r="G40" s="167"/>
      <c r="H40" s="26">
        <f>H34+H36+H38</f>
        <v>500</v>
      </c>
      <c r="I40" s="18"/>
      <c r="J40" s="169"/>
      <c r="L40" s="51" t="s">
        <v>133</v>
      </c>
    </row>
    <row r="41" spans="1:24" ht="21.5" customHeight="1" thickBot="1">
      <c r="A41" s="152" t="s">
        <v>99</v>
      </c>
      <c r="B41" s="153"/>
      <c r="C41" s="153"/>
      <c r="D41" s="153"/>
      <c r="E41" s="153"/>
      <c r="F41" s="326"/>
      <c r="G41" s="168"/>
      <c r="H41" s="54"/>
      <c r="I41" s="25">
        <f>H40+I39</f>
        <v>1590</v>
      </c>
      <c r="J41" s="170"/>
      <c r="L41" s="51" t="s">
        <v>133</v>
      </c>
    </row>
    <row r="43" spans="1:24">
      <c r="A43" s="139" t="s">
        <v>76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24">
      <c r="A44" s="139" t="s">
        <v>21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24">
      <c r="A45" s="139" t="s">
        <v>22</v>
      </c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24" ht="15" thickBot="1"/>
    <row r="47" spans="1:24" ht="63" customHeight="1" thickBot="1">
      <c r="A47" s="277" t="s">
        <v>159</v>
      </c>
      <c r="B47" s="278"/>
      <c r="C47" s="278"/>
      <c r="D47" s="278"/>
      <c r="E47" s="278"/>
      <c r="F47" s="278"/>
      <c r="G47" s="278"/>
      <c r="H47" s="278"/>
      <c r="I47" s="278"/>
      <c r="J47" s="279"/>
      <c r="L47" s="65" t="s">
        <v>77</v>
      </c>
    </row>
    <row r="48" spans="1:24" ht="15" thickBo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24">
      <c r="A49" s="122" t="s">
        <v>23</v>
      </c>
      <c r="B49" s="123"/>
      <c r="C49" s="123"/>
      <c r="D49" s="123"/>
      <c r="E49" s="123"/>
      <c r="F49" s="123"/>
      <c r="G49" s="123"/>
      <c r="H49" s="123"/>
      <c r="I49" s="123"/>
      <c r="J49" s="124"/>
    </row>
    <row r="50" spans="1:24">
      <c r="A50" s="125" t="s">
        <v>175</v>
      </c>
      <c r="B50" s="126"/>
      <c r="C50" s="126"/>
      <c r="D50" s="126"/>
      <c r="E50" s="126"/>
      <c r="F50" s="126"/>
      <c r="G50" s="126"/>
      <c r="H50" s="126"/>
      <c r="I50" s="126"/>
      <c r="J50" s="127"/>
      <c r="L50" s="219" t="s">
        <v>143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</row>
    <row r="51" spans="1:24" ht="66.5">
      <c r="A51" s="128" t="s">
        <v>24</v>
      </c>
      <c r="B51" s="129"/>
      <c r="C51" s="129"/>
      <c r="D51" s="129"/>
      <c r="E51" s="129"/>
      <c r="F51" s="2" t="s">
        <v>25</v>
      </c>
      <c r="G51" s="2" t="s">
        <v>26</v>
      </c>
      <c r="H51" s="2" t="s">
        <v>27</v>
      </c>
      <c r="I51" s="108" t="s">
        <v>28</v>
      </c>
      <c r="J51" s="3" t="s">
        <v>29</v>
      </c>
      <c r="M51" s="84" t="s">
        <v>141</v>
      </c>
      <c r="N51" s="85"/>
      <c r="O51" s="85"/>
    </row>
    <row r="52" spans="1:24" ht="14.5" customHeight="1">
      <c r="A52" s="115" t="s">
        <v>30</v>
      </c>
      <c r="B52" s="116"/>
      <c r="C52" s="116"/>
      <c r="D52" s="116"/>
      <c r="E52" s="116"/>
      <c r="F52" s="27">
        <v>0</v>
      </c>
      <c r="G52" s="27">
        <v>0</v>
      </c>
      <c r="H52" s="27">
        <v>1000</v>
      </c>
      <c r="I52" s="104">
        <f>G52+H52</f>
        <v>1000</v>
      </c>
      <c r="J52" s="29">
        <v>0</v>
      </c>
      <c r="L52" s="65" t="s">
        <v>77</v>
      </c>
      <c r="M52" s="114" t="s">
        <v>133</v>
      </c>
      <c r="N52" s="114"/>
      <c r="O52" s="114"/>
    </row>
    <row r="53" spans="1:24" ht="14.5" customHeight="1">
      <c r="A53" s="115" t="s">
        <v>31</v>
      </c>
      <c r="B53" s="116"/>
      <c r="C53" s="116"/>
      <c r="D53" s="116"/>
      <c r="E53" s="116"/>
      <c r="F53" s="27">
        <v>0</v>
      </c>
      <c r="G53" s="27">
        <v>0</v>
      </c>
      <c r="H53" s="27">
        <v>0</v>
      </c>
      <c r="I53" s="104">
        <f t="shared" ref="I53:I68" si="0">G53+H53</f>
        <v>0</v>
      </c>
      <c r="J53" s="29">
        <v>0</v>
      </c>
      <c r="L53" s="65" t="s">
        <v>77</v>
      </c>
      <c r="M53" s="114" t="s">
        <v>133</v>
      </c>
      <c r="N53" s="114"/>
      <c r="O53" s="114"/>
    </row>
    <row r="54" spans="1:24" ht="14.5" customHeight="1">
      <c r="A54" s="115" t="s">
        <v>32</v>
      </c>
      <c r="B54" s="116"/>
      <c r="C54" s="116"/>
      <c r="D54" s="116"/>
      <c r="E54" s="116"/>
      <c r="F54" s="27">
        <v>0</v>
      </c>
      <c r="G54" s="27">
        <v>0</v>
      </c>
      <c r="H54" s="27">
        <v>0</v>
      </c>
      <c r="I54" s="104">
        <f t="shared" si="0"/>
        <v>0</v>
      </c>
      <c r="J54" s="29">
        <v>0</v>
      </c>
      <c r="L54" s="65" t="s">
        <v>77</v>
      </c>
      <c r="M54" s="114" t="s">
        <v>133</v>
      </c>
      <c r="N54" s="114"/>
      <c r="O54" s="114"/>
    </row>
    <row r="55" spans="1:24" ht="14.5" customHeight="1">
      <c r="A55" s="115" t="s">
        <v>33</v>
      </c>
      <c r="B55" s="116"/>
      <c r="C55" s="116"/>
      <c r="D55" s="116"/>
      <c r="E55" s="116"/>
      <c r="F55" s="27">
        <v>0</v>
      </c>
      <c r="G55" s="27">
        <v>0</v>
      </c>
      <c r="H55" s="27">
        <v>0</v>
      </c>
      <c r="I55" s="104">
        <f t="shared" si="0"/>
        <v>0</v>
      </c>
      <c r="J55" s="29">
        <v>0</v>
      </c>
      <c r="L55" s="65" t="s">
        <v>77</v>
      </c>
      <c r="M55" s="114" t="s">
        <v>133</v>
      </c>
      <c r="N55" s="114"/>
      <c r="O55" s="114"/>
    </row>
    <row r="56" spans="1:24" ht="14.5" customHeight="1">
      <c r="A56" s="115" t="s">
        <v>34</v>
      </c>
      <c r="B56" s="116"/>
      <c r="C56" s="116"/>
      <c r="D56" s="116"/>
      <c r="E56" s="116"/>
      <c r="F56" s="27">
        <v>0</v>
      </c>
      <c r="G56" s="27">
        <v>0</v>
      </c>
      <c r="H56" s="27">
        <v>0</v>
      </c>
      <c r="I56" s="104">
        <f t="shared" si="0"/>
        <v>0</v>
      </c>
      <c r="J56" s="29">
        <v>0</v>
      </c>
      <c r="L56" s="65" t="s">
        <v>77</v>
      </c>
      <c r="M56" s="114" t="s">
        <v>133</v>
      </c>
      <c r="N56" s="114"/>
      <c r="O56" s="114"/>
    </row>
    <row r="57" spans="1:24" ht="14.5" customHeight="1">
      <c r="A57" s="115" t="s">
        <v>35</v>
      </c>
      <c r="B57" s="116"/>
      <c r="C57" s="116"/>
      <c r="D57" s="116"/>
      <c r="E57" s="116"/>
      <c r="F57" s="27">
        <v>0</v>
      </c>
      <c r="G57" s="27">
        <v>0</v>
      </c>
      <c r="H57" s="27">
        <v>0</v>
      </c>
      <c r="I57" s="104">
        <f t="shared" si="0"/>
        <v>0</v>
      </c>
      <c r="J57" s="29">
        <v>0</v>
      </c>
      <c r="L57" s="65" t="s">
        <v>77</v>
      </c>
      <c r="M57" s="114" t="s">
        <v>133</v>
      </c>
      <c r="N57" s="114"/>
      <c r="O57" s="114"/>
    </row>
    <row r="58" spans="1:24" ht="14.5" customHeight="1">
      <c r="A58" s="115" t="s">
        <v>36</v>
      </c>
      <c r="B58" s="116"/>
      <c r="C58" s="116"/>
      <c r="D58" s="116"/>
      <c r="E58" s="116"/>
      <c r="F58" s="27">
        <v>0</v>
      </c>
      <c r="G58" s="27">
        <v>0</v>
      </c>
      <c r="H58" s="27">
        <v>0</v>
      </c>
      <c r="I58" s="104">
        <f t="shared" si="0"/>
        <v>0</v>
      </c>
      <c r="J58" s="29">
        <v>0</v>
      </c>
      <c r="L58" s="65" t="s">
        <v>77</v>
      </c>
      <c r="M58" s="114" t="s">
        <v>133</v>
      </c>
      <c r="N58" s="114"/>
      <c r="O58" s="114"/>
    </row>
    <row r="59" spans="1:24" ht="15" customHeight="1">
      <c r="A59" s="115" t="s">
        <v>152</v>
      </c>
      <c r="B59" s="116"/>
      <c r="C59" s="116"/>
      <c r="D59" s="116"/>
      <c r="E59" s="116"/>
      <c r="F59" s="27">
        <v>0</v>
      </c>
      <c r="G59" s="27">
        <v>0</v>
      </c>
      <c r="H59" s="27">
        <v>0</v>
      </c>
      <c r="I59" s="104">
        <f t="shared" si="0"/>
        <v>0</v>
      </c>
      <c r="J59" s="29">
        <v>0</v>
      </c>
      <c r="L59" s="65" t="s">
        <v>77</v>
      </c>
      <c r="M59" s="114" t="s">
        <v>133</v>
      </c>
      <c r="N59" s="114"/>
      <c r="O59" s="114"/>
    </row>
    <row r="60" spans="1:24" ht="14.5" customHeight="1">
      <c r="A60" s="115" t="s">
        <v>153</v>
      </c>
      <c r="B60" s="116"/>
      <c r="C60" s="116"/>
      <c r="D60" s="116"/>
      <c r="E60" s="116"/>
      <c r="F60" s="27">
        <v>0</v>
      </c>
      <c r="G60" s="27">
        <v>0</v>
      </c>
      <c r="H60" s="27">
        <v>0</v>
      </c>
      <c r="I60" s="104">
        <f t="shared" si="0"/>
        <v>0</v>
      </c>
      <c r="J60" s="29">
        <v>0</v>
      </c>
      <c r="L60" s="65" t="s">
        <v>77</v>
      </c>
      <c r="M60" s="114" t="s">
        <v>133</v>
      </c>
      <c r="N60" s="114"/>
      <c r="O60" s="114"/>
    </row>
    <row r="61" spans="1:24" ht="14.5" customHeight="1">
      <c r="A61" s="115" t="s">
        <v>154</v>
      </c>
      <c r="B61" s="116"/>
      <c r="C61" s="116"/>
      <c r="D61" s="116"/>
      <c r="E61" s="116"/>
      <c r="F61" s="27">
        <v>0</v>
      </c>
      <c r="G61" s="27">
        <v>0</v>
      </c>
      <c r="H61" s="27">
        <v>0</v>
      </c>
      <c r="I61" s="104">
        <f t="shared" si="0"/>
        <v>0</v>
      </c>
      <c r="J61" s="29">
        <v>0</v>
      </c>
      <c r="L61" s="65" t="s">
        <v>77</v>
      </c>
      <c r="M61" s="114" t="s">
        <v>133</v>
      </c>
      <c r="N61" s="114"/>
      <c r="O61" s="114"/>
    </row>
    <row r="62" spans="1:24" ht="14.5" customHeight="1">
      <c r="A62" s="115" t="s">
        <v>37</v>
      </c>
      <c r="B62" s="116"/>
      <c r="C62" s="116"/>
      <c r="D62" s="116"/>
      <c r="E62" s="116"/>
      <c r="F62" s="27">
        <v>0</v>
      </c>
      <c r="G62" s="27">
        <v>0</v>
      </c>
      <c r="H62" s="27">
        <v>0</v>
      </c>
      <c r="I62" s="104">
        <f t="shared" si="0"/>
        <v>0</v>
      </c>
      <c r="J62" s="29">
        <v>0</v>
      </c>
      <c r="L62" s="65" t="s">
        <v>77</v>
      </c>
      <c r="M62" s="114" t="s">
        <v>133</v>
      </c>
      <c r="N62" s="114"/>
      <c r="O62" s="114"/>
    </row>
    <row r="63" spans="1:24" ht="14.5" customHeight="1">
      <c r="A63" s="115" t="s">
        <v>38</v>
      </c>
      <c r="B63" s="116"/>
      <c r="C63" s="116"/>
      <c r="D63" s="116"/>
      <c r="E63" s="116"/>
      <c r="F63" s="27">
        <v>0</v>
      </c>
      <c r="G63" s="27">
        <v>0</v>
      </c>
      <c r="H63" s="27">
        <v>0</v>
      </c>
      <c r="I63" s="104">
        <f t="shared" si="0"/>
        <v>0</v>
      </c>
      <c r="J63" s="29">
        <v>0</v>
      </c>
      <c r="L63" s="65" t="s">
        <v>77</v>
      </c>
      <c r="M63" s="114" t="s">
        <v>133</v>
      </c>
      <c r="N63" s="114"/>
      <c r="O63" s="114"/>
    </row>
    <row r="64" spans="1:24" ht="14.5" customHeight="1">
      <c r="A64" s="115" t="s">
        <v>39</v>
      </c>
      <c r="B64" s="116"/>
      <c r="C64" s="116"/>
      <c r="D64" s="116"/>
      <c r="E64" s="116"/>
      <c r="F64" s="27">
        <v>0</v>
      </c>
      <c r="G64" s="27">
        <v>0</v>
      </c>
      <c r="H64" s="27">
        <v>0</v>
      </c>
      <c r="I64" s="104">
        <f t="shared" si="0"/>
        <v>0</v>
      </c>
      <c r="J64" s="29">
        <v>0</v>
      </c>
      <c r="L64" s="65" t="s">
        <v>77</v>
      </c>
      <c r="M64" s="114" t="s">
        <v>133</v>
      </c>
      <c r="N64" s="114"/>
      <c r="O64" s="114"/>
    </row>
    <row r="65" spans="1:15">
      <c r="A65" s="115" t="s">
        <v>40</v>
      </c>
      <c r="B65" s="116"/>
      <c r="C65" s="116"/>
      <c r="D65" s="116"/>
      <c r="E65" s="116"/>
      <c r="F65" s="27">
        <v>0</v>
      </c>
      <c r="G65" s="27">
        <v>0</v>
      </c>
      <c r="H65" s="27">
        <v>0</v>
      </c>
      <c r="I65" s="104">
        <f t="shared" si="0"/>
        <v>0</v>
      </c>
      <c r="J65" s="29">
        <v>0</v>
      </c>
      <c r="L65" s="65" t="s">
        <v>77</v>
      </c>
      <c r="M65" s="114" t="s">
        <v>133</v>
      </c>
      <c r="N65" s="114"/>
      <c r="O65" s="114"/>
    </row>
    <row r="66" spans="1:15" ht="14.5" customHeight="1">
      <c r="A66" s="115" t="s">
        <v>41</v>
      </c>
      <c r="B66" s="116"/>
      <c r="C66" s="116"/>
      <c r="D66" s="116"/>
      <c r="E66" s="116"/>
      <c r="F66" s="27">
        <v>0</v>
      </c>
      <c r="G66" s="27">
        <v>0</v>
      </c>
      <c r="H66" s="27">
        <v>0</v>
      </c>
      <c r="I66" s="104">
        <f t="shared" si="0"/>
        <v>0</v>
      </c>
      <c r="J66" s="29">
        <v>0</v>
      </c>
      <c r="L66" s="65" t="s">
        <v>77</v>
      </c>
      <c r="M66" s="114" t="s">
        <v>133</v>
      </c>
      <c r="N66" s="114"/>
      <c r="O66" s="114"/>
    </row>
    <row r="67" spans="1:15">
      <c r="A67" s="115" t="s">
        <v>42</v>
      </c>
      <c r="B67" s="116"/>
      <c r="C67" s="116"/>
      <c r="D67" s="116"/>
      <c r="E67" s="116"/>
      <c r="F67" s="27">
        <v>0</v>
      </c>
      <c r="G67" s="27">
        <v>0</v>
      </c>
      <c r="H67" s="27">
        <v>0</v>
      </c>
      <c r="I67" s="104">
        <f t="shared" si="0"/>
        <v>0</v>
      </c>
      <c r="J67" s="29">
        <v>0</v>
      </c>
      <c r="L67" s="65" t="s">
        <v>77</v>
      </c>
      <c r="M67" s="114" t="s">
        <v>133</v>
      </c>
      <c r="N67" s="114"/>
      <c r="O67" s="114"/>
    </row>
    <row r="68" spans="1:15" ht="14.5" customHeight="1">
      <c r="A68" s="115" t="s">
        <v>43</v>
      </c>
      <c r="B68" s="116"/>
      <c r="C68" s="116"/>
      <c r="D68" s="116"/>
      <c r="E68" s="116"/>
      <c r="F68" s="27">
        <v>0</v>
      </c>
      <c r="G68" s="27">
        <v>0</v>
      </c>
      <c r="H68" s="27">
        <v>0</v>
      </c>
      <c r="I68" s="104">
        <f t="shared" si="0"/>
        <v>0</v>
      </c>
      <c r="J68" s="29">
        <v>0</v>
      </c>
      <c r="L68" s="65" t="s">
        <v>77</v>
      </c>
      <c r="M68" s="114" t="s">
        <v>133</v>
      </c>
      <c r="N68" s="114"/>
      <c r="O68" s="114"/>
    </row>
    <row r="69" spans="1:15" ht="14.5" customHeight="1" thickBot="1">
      <c r="A69" s="117" t="s">
        <v>44</v>
      </c>
      <c r="B69" s="118"/>
      <c r="C69" s="118"/>
      <c r="D69" s="118"/>
      <c r="E69" s="118"/>
      <c r="F69" s="72">
        <v>0</v>
      </c>
      <c r="G69" s="72">
        <v>0</v>
      </c>
      <c r="H69" s="72">
        <v>0</v>
      </c>
      <c r="I69" s="105">
        <v>0</v>
      </c>
      <c r="J69" s="73">
        <v>0</v>
      </c>
      <c r="L69" s="65" t="s">
        <v>77</v>
      </c>
      <c r="M69" s="114" t="s">
        <v>133</v>
      </c>
      <c r="N69" s="114"/>
      <c r="O69" s="114"/>
    </row>
    <row r="70" spans="1:15" ht="15.5" thickTop="1" thickBot="1">
      <c r="A70" s="345" t="s">
        <v>45</v>
      </c>
      <c r="B70" s="346"/>
      <c r="C70" s="346"/>
      <c r="D70" s="346"/>
      <c r="E70" s="347"/>
      <c r="F70" s="98">
        <f>SUM(F52:F69)</f>
        <v>0</v>
      </c>
      <c r="G70" s="99">
        <f>SUM(G52:G69)</f>
        <v>0</v>
      </c>
      <c r="H70" s="99">
        <f>SUM(H52:H69)</f>
        <v>1000</v>
      </c>
      <c r="I70" s="99">
        <f>SUM(I52:I69)</f>
        <v>1000</v>
      </c>
      <c r="J70" s="100">
        <f t="shared" ref="J70" si="1">SUM(J52:J69)</f>
        <v>0</v>
      </c>
      <c r="L70" s="51" t="s">
        <v>133</v>
      </c>
      <c r="M70" s="114" t="s">
        <v>133</v>
      </c>
      <c r="N70" s="114"/>
      <c r="O70" s="114"/>
    </row>
    <row r="71" spans="1:15" ht="15.5" thickTop="1" thickBot="1">
      <c r="A71" s="10"/>
      <c r="B71" s="10"/>
      <c r="C71" s="10"/>
      <c r="D71" s="10"/>
      <c r="E71" s="10"/>
      <c r="F71" s="11"/>
      <c r="G71" s="11"/>
      <c r="H71" s="11"/>
      <c r="I71" s="11"/>
      <c r="J71" s="11"/>
    </row>
    <row r="72" spans="1:15">
      <c r="A72" s="122" t="s">
        <v>23</v>
      </c>
      <c r="B72" s="123"/>
      <c r="C72" s="123"/>
      <c r="D72" s="123"/>
      <c r="E72" s="123"/>
      <c r="F72" s="123"/>
      <c r="G72" s="123"/>
      <c r="H72" s="123"/>
      <c r="I72" s="123"/>
      <c r="J72" s="124"/>
    </row>
    <row r="73" spans="1:15">
      <c r="A73" s="125" t="s">
        <v>64</v>
      </c>
      <c r="B73" s="126"/>
      <c r="C73" s="126"/>
      <c r="D73" s="126"/>
      <c r="E73" s="126"/>
      <c r="F73" s="126"/>
      <c r="G73" s="126"/>
      <c r="H73" s="126"/>
      <c r="I73" s="126"/>
      <c r="J73" s="127"/>
    </row>
    <row r="74" spans="1:15" ht="66.5">
      <c r="A74" s="128" t="s">
        <v>24</v>
      </c>
      <c r="B74" s="129"/>
      <c r="C74" s="129"/>
      <c r="D74" s="129"/>
      <c r="E74" s="129"/>
      <c r="F74" s="2" t="s">
        <v>25</v>
      </c>
      <c r="G74" s="2" t="s">
        <v>26</v>
      </c>
      <c r="H74" s="2" t="s">
        <v>27</v>
      </c>
      <c r="I74" s="108" t="s">
        <v>28</v>
      </c>
      <c r="J74" s="3" t="s">
        <v>29</v>
      </c>
      <c r="M74" s="84" t="s">
        <v>141</v>
      </c>
      <c r="N74" s="85"/>
      <c r="O74" s="85"/>
    </row>
    <row r="75" spans="1:15" ht="14.5" customHeight="1">
      <c r="A75" s="115" t="s">
        <v>30</v>
      </c>
      <c r="B75" s="116"/>
      <c r="C75" s="116"/>
      <c r="D75" s="116"/>
      <c r="E75" s="116"/>
      <c r="F75" s="27">
        <v>0</v>
      </c>
      <c r="G75" s="27">
        <v>0</v>
      </c>
      <c r="H75" s="27">
        <v>0</v>
      </c>
      <c r="I75" s="104">
        <f>G75+H75</f>
        <v>0</v>
      </c>
      <c r="J75" s="29">
        <v>0</v>
      </c>
      <c r="L75" s="65" t="s">
        <v>77</v>
      </c>
      <c r="M75" s="114" t="s">
        <v>133</v>
      </c>
      <c r="N75" s="114"/>
      <c r="O75" s="114"/>
    </row>
    <row r="76" spans="1:15" ht="14.5" customHeight="1">
      <c r="A76" s="115" t="s">
        <v>31</v>
      </c>
      <c r="B76" s="116"/>
      <c r="C76" s="116"/>
      <c r="D76" s="116"/>
      <c r="E76" s="116"/>
      <c r="F76" s="27">
        <v>0</v>
      </c>
      <c r="G76" s="27">
        <v>0</v>
      </c>
      <c r="H76" s="27">
        <v>0</v>
      </c>
      <c r="I76" s="104">
        <f t="shared" ref="I76:I91" si="2">G76+H76</f>
        <v>0</v>
      </c>
      <c r="J76" s="29">
        <v>0</v>
      </c>
      <c r="L76" s="65" t="s">
        <v>77</v>
      </c>
      <c r="M76" s="114" t="s">
        <v>133</v>
      </c>
      <c r="N76" s="114"/>
      <c r="O76" s="114"/>
    </row>
    <row r="77" spans="1:15" ht="14.5" customHeight="1">
      <c r="A77" s="115" t="s">
        <v>32</v>
      </c>
      <c r="B77" s="116"/>
      <c r="C77" s="116"/>
      <c r="D77" s="116"/>
      <c r="E77" s="116"/>
      <c r="F77" s="27">
        <v>0</v>
      </c>
      <c r="G77" s="27">
        <v>0</v>
      </c>
      <c r="H77" s="27">
        <v>0</v>
      </c>
      <c r="I77" s="104">
        <f t="shared" si="2"/>
        <v>0</v>
      </c>
      <c r="J77" s="29">
        <v>0</v>
      </c>
      <c r="L77" s="65" t="s">
        <v>77</v>
      </c>
      <c r="M77" s="114" t="s">
        <v>133</v>
      </c>
      <c r="N77" s="114"/>
      <c r="O77" s="114"/>
    </row>
    <row r="78" spans="1:15" ht="14.5" customHeight="1">
      <c r="A78" s="115" t="s">
        <v>33</v>
      </c>
      <c r="B78" s="116"/>
      <c r="C78" s="116"/>
      <c r="D78" s="116"/>
      <c r="E78" s="116"/>
      <c r="F78" s="27">
        <v>0</v>
      </c>
      <c r="G78" s="27">
        <v>0</v>
      </c>
      <c r="H78" s="27">
        <v>0</v>
      </c>
      <c r="I78" s="104">
        <f t="shared" si="2"/>
        <v>0</v>
      </c>
      <c r="J78" s="29">
        <v>0</v>
      </c>
      <c r="L78" s="65" t="s">
        <v>77</v>
      </c>
      <c r="M78" s="114" t="s">
        <v>133</v>
      </c>
      <c r="N78" s="114"/>
      <c r="O78" s="114"/>
    </row>
    <row r="79" spans="1:15" ht="14.5" customHeight="1">
      <c r="A79" s="115" t="s">
        <v>34</v>
      </c>
      <c r="B79" s="116"/>
      <c r="C79" s="116"/>
      <c r="D79" s="116"/>
      <c r="E79" s="116"/>
      <c r="F79" s="27">
        <v>0</v>
      </c>
      <c r="G79" s="27">
        <v>0</v>
      </c>
      <c r="H79" s="27">
        <v>0</v>
      </c>
      <c r="I79" s="104">
        <f t="shared" si="2"/>
        <v>0</v>
      </c>
      <c r="J79" s="29">
        <v>0</v>
      </c>
      <c r="L79" s="65" t="s">
        <v>77</v>
      </c>
      <c r="M79" s="114" t="s">
        <v>133</v>
      </c>
      <c r="N79" s="114"/>
      <c r="O79" s="114"/>
    </row>
    <row r="80" spans="1:15" ht="14.5" customHeight="1">
      <c r="A80" s="115" t="s">
        <v>35</v>
      </c>
      <c r="B80" s="116"/>
      <c r="C80" s="116"/>
      <c r="D80" s="116"/>
      <c r="E80" s="116"/>
      <c r="F80" s="27">
        <v>0</v>
      </c>
      <c r="G80" s="27">
        <v>0</v>
      </c>
      <c r="H80" s="27">
        <v>0</v>
      </c>
      <c r="I80" s="104">
        <f t="shared" si="2"/>
        <v>0</v>
      </c>
      <c r="J80" s="29">
        <v>0</v>
      </c>
      <c r="L80" s="65" t="s">
        <v>77</v>
      </c>
      <c r="M80" s="114" t="s">
        <v>133</v>
      </c>
      <c r="N80" s="114"/>
      <c r="O80" s="114"/>
    </row>
    <row r="81" spans="1:15" ht="14.5" customHeight="1">
      <c r="A81" s="115" t="s">
        <v>36</v>
      </c>
      <c r="B81" s="116"/>
      <c r="C81" s="116"/>
      <c r="D81" s="116"/>
      <c r="E81" s="116"/>
      <c r="F81" s="27">
        <v>0</v>
      </c>
      <c r="G81" s="27">
        <v>0</v>
      </c>
      <c r="H81" s="27">
        <v>0</v>
      </c>
      <c r="I81" s="104">
        <f t="shared" si="2"/>
        <v>0</v>
      </c>
      <c r="J81" s="29">
        <v>0</v>
      </c>
      <c r="L81" s="65" t="s">
        <v>77</v>
      </c>
      <c r="M81" s="114" t="s">
        <v>133</v>
      </c>
      <c r="N81" s="114"/>
      <c r="O81" s="114"/>
    </row>
    <row r="82" spans="1:15" ht="14.5" customHeight="1">
      <c r="A82" s="115" t="s">
        <v>152</v>
      </c>
      <c r="B82" s="116"/>
      <c r="C82" s="116"/>
      <c r="D82" s="116"/>
      <c r="E82" s="116"/>
      <c r="F82" s="27">
        <v>0</v>
      </c>
      <c r="G82" s="27">
        <v>0</v>
      </c>
      <c r="H82" s="27">
        <v>0</v>
      </c>
      <c r="I82" s="104">
        <f t="shared" si="2"/>
        <v>0</v>
      </c>
      <c r="J82" s="29">
        <v>0</v>
      </c>
      <c r="L82" s="65" t="s">
        <v>77</v>
      </c>
      <c r="M82" s="114" t="s">
        <v>133</v>
      </c>
      <c r="N82" s="114"/>
      <c r="O82" s="114"/>
    </row>
    <row r="83" spans="1:15">
      <c r="A83" s="115" t="s">
        <v>153</v>
      </c>
      <c r="B83" s="116"/>
      <c r="C83" s="116"/>
      <c r="D83" s="116"/>
      <c r="E83" s="116"/>
      <c r="F83" s="27">
        <v>0</v>
      </c>
      <c r="G83" s="27">
        <v>0</v>
      </c>
      <c r="H83" s="27">
        <v>0</v>
      </c>
      <c r="I83" s="104">
        <f t="shared" si="2"/>
        <v>0</v>
      </c>
      <c r="J83" s="29">
        <v>0</v>
      </c>
      <c r="L83" s="65" t="s">
        <v>77</v>
      </c>
      <c r="M83" s="114" t="s">
        <v>133</v>
      </c>
      <c r="N83" s="114"/>
      <c r="O83" s="114"/>
    </row>
    <row r="84" spans="1:15">
      <c r="A84" s="115" t="s">
        <v>154</v>
      </c>
      <c r="B84" s="116"/>
      <c r="C84" s="116"/>
      <c r="D84" s="116"/>
      <c r="E84" s="116"/>
      <c r="F84" s="27">
        <v>0</v>
      </c>
      <c r="G84" s="27">
        <v>0</v>
      </c>
      <c r="H84" s="27">
        <v>0</v>
      </c>
      <c r="I84" s="104">
        <f t="shared" si="2"/>
        <v>0</v>
      </c>
      <c r="J84" s="29">
        <v>0</v>
      </c>
      <c r="L84" s="65" t="s">
        <v>77</v>
      </c>
      <c r="M84" s="114" t="s">
        <v>133</v>
      </c>
      <c r="N84" s="114"/>
      <c r="O84" s="114"/>
    </row>
    <row r="85" spans="1:15" ht="14.5" customHeight="1">
      <c r="A85" s="115" t="s">
        <v>37</v>
      </c>
      <c r="B85" s="116"/>
      <c r="C85" s="116"/>
      <c r="D85" s="116"/>
      <c r="E85" s="116"/>
      <c r="F85" s="27">
        <v>0</v>
      </c>
      <c r="G85" s="27">
        <v>0</v>
      </c>
      <c r="H85" s="27">
        <v>0</v>
      </c>
      <c r="I85" s="104">
        <f t="shared" si="2"/>
        <v>0</v>
      </c>
      <c r="J85" s="29">
        <v>0</v>
      </c>
      <c r="L85" s="65" t="s">
        <v>77</v>
      </c>
      <c r="M85" s="114" t="s">
        <v>133</v>
      </c>
      <c r="N85" s="114"/>
      <c r="O85" s="114"/>
    </row>
    <row r="86" spans="1:15" ht="14.5" customHeight="1">
      <c r="A86" s="115" t="s">
        <v>38</v>
      </c>
      <c r="B86" s="116"/>
      <c r="C86" s="116"/>
      <c r="D86" s="116"/>
      <c r="E86" s="116"/>
      <c r="F86" s="27">
        <v>0</v>
      </c>
      <c r="G86" s="27">
        <v>0</v>
      </c>
      <c r="H86" s="27">
        <v>0</v>
      </c>
      <c r="I86" s="104">
        <f t="shared" si="2"/>
        <v>0</v>
      </c>
      <c r="J86" s="29">
        <v>0</v>
      </c>
      <c r="L86" s="65" t="s">
        <v>77</v>
      </c>
      <c r="M86" s="114" t="s">
        <v>133</v>
      </c>
      <c r="N86" s="114"/>
      <c r="O86" s="114"/>
    </row>
    <row r="87" spans="1:15" ht="14.5" customHeight="1">
      <c r="A87" s="115" t="s">
        <v>39</v>
      </c>
      <c r="B87" s="116"/>
      <c r="C87" s="116"/>
      <c r="D87" s="116"/>
      <c r="E87" s="116"/>
      <c r="F87" s="27">
        <v>0</v>
      </c>
      <c r="G87" s="27">
        <v>0</v>
      </c>
      <c r="H87" s="27">
        <v>0</v>
      </c>
      <c r="I87" s="104">
        <f t="shared" si="2"/>
        <v>0</v>
      </c>
      <c r="J87" s="29">
        <v>0</v>
      </c>
      <c r="L87" s="65" t="s">
        <v>77</v>
      </c>
      <c r="M87" s="114" t="s">
        <v>133</v>
      </c>
      <c r="N87" s="114"/>
      <c r="O87" s="114"/>
    </row>
    <row r="88" spans="1:15">
      <c r="A88" s="115" t="s">
        <v>40</v>
      </c>
      <c r="B88" s="116"/>
      <c r="C88" s="116"/>
      <c r="D88" s="116"/>
      <c r="E88" s="116"/>
      <c r="F88" s="27">
        <v>0</v>
      </c>
      <c r="G88" s="27">
        <v>0</v>
      </c>
      <c r="H88" s="27">
        <v>0</v>
      </c>
      <c r="I88" s="104">
        <f t="shared" si="2"/>
        <v>0</v>
      </c>
      <c r="J88" s="29">
        <v>0</v>
      </c>
      <c r="L88" s="65" t="s">
        <v>77</v>
      </c>
      <c r="M88" s="114" t="s">
        <v>133</v>
      </c>
      <c r="N88" s="114"/>
      <c r="O88" s="114"/>
    </row>
    <row r="89" spans="1:15" ht="14.5" customHeight="1">
      <c r="A89" s="115" t="s">
        <v>41</v>
      </c>
      <c r="B89" s="116"/>
      <c r="C89" s="116"/>
      <c r="D89" s="116"/>
      <c r="E89" s="116"/>
      <c r="F89" s="27">
        <v>0</v>
      </c>
      <c r="G89" s="27">
        <v>0</v>
      </c>
      <c r="H89" s="27">
        <v>0</v>
      </c>
      <c r="I89" s="104">
        <f t="shared" si="2"/>
        <v>0</v>
      </c>
      <c r="J89" s="29">
        <v>0</v>
      </c>
      <c r="L89" s="65" t="s">
        <v>77</v>
      </c>
      <c r="M89" s="114" t="s">
        <v>133</v>
      </c>
      <c r="N89" s="114"/>
      <c r="O89" s="114"/>
    </row>
    <row r="90" spans="1:15">
      <c r="A90" s="115" t="s">
        <v>42</v>
      </c>
      <c r="B90" s="116"/>
      <c r="C90" s="116"/>
      <c r="D90" s="116"/>
      <c r="E90" s="116"/>
      <c r="F90" s="27">
        <v>0</v>
      </c>
      <c r="G90" s="27">
        <v>0</v>
      </c>
      <c r="H90" s="27">
        <v>0</v>
      </c>
      <c r="I90" s="104">
        <f t="shared" si="2"/>
        <v>0</v>
      </c>
      <c r="J90" s="29">
        <v>0</v>
      </c>
      <c r="L90" s="65" t="s">
        <v>77</v>
      </c>
      <c r="M90" s="114" t="s">
        <v>133</v>
      </c>
      <c r="N90" s="114"/>
      <c r="O90" s="114"/>
    </row>
    <row r="91" spans="1:15" ht="14.5" customHeight="1">
      <c r="A91" s="115" t="s">
        <v>43</v>
      </c>
      <c r="B91" s="116"/>
      <c r="C91" s="116"/>
      <c r="D91" s="116"/>
      <c r="E91" s="116"/>
      <c r="F91" s="27">
        <v>0</v>
      </c>
      <c r="G91" s="27">
        <v>0</v>
      </c>
      <c r="H91" s="27">
        <v>0</v>
      </c>
      <c r="I91" s="104">
        <f t="shared" si="2"/>
        <v>0</v>
      </c>
      <c r="J91" s="29">
        <v>0</v>
      </c>
      <c r="L91" s="65" t="s">
        <v>77</v>
      </c>
      <c r="M91" s="114" t="s">
        <v>133</v>
      </c>
      <c r="N91" s="114"/>
      <c r="O91" s="114"/>
    </row>
    <row r="92" spans="1:15" ht="14.5" customHeight="1" thickBot="1">
      <c r="A92" s="117" t="s">
        <v>44</v>
      </c>
      <c r="B92" s="118"/>
      <c r="C92" s="118"/>
      <c r="D92" s="118"/>
      <c r="E92" s="118"/>
      <c r="F92" s="72">
        <v>0</v>
      </c>
      <c r="G92" s="72">
        <v>0</v>
      </c>
      <c r="H92" s="72">
        <v>0</v>
      </c>
      <c r="I92" s="105">
        <v>0</v>
      </c>
      <c r="J92" s="73">
        <v>0</v>
      </c>
      <c r="L92" s="65" t="s">
        <v>77</v>
      </c>
      <c r="M92" s="114" t="s">
        <v>133</v>
      </c>
      <c r="N92" s="114"/>
      <c r="O92" s="114"/>
    </row>
    <row r="93" spans="1:15" ht="15.5" thickTop="1" thickBot="1">
      <c r="A93" s="345" t="s">
        <v>45</v>
      </c>
      <c r="B93" s="346"/>
      <c r="C93" s="346"/>
      <c r="D93" s="346"/>
      <c r="E93" s="347"/>
      <c r="F93" s="98">
        <f>SUM(F75:F92)</f>
        <v>0</v>
      </c>
      <c r="G93" s="99">
        <f>SUM(G75:G92)</f>
        <v>0</v>
      </c>
      <c r="H93" s="99">
        <f>SUM(H75:H92)</f>
        <v>0</v>
      </c>
      <c r="I93" s="99">
        <f>SUM(I75:I92)</f>
        <v>0</v>
      </c>
      <c r="J93" s="100">
        <f>SUM(J75:J92)</f>
        <v>0</v>
      </c>
      <c r="L93" s="51" t="s">
        <v>133</v>
      </c>
      <c r="M93" s="114" t="s">
        <v>133</v>
      </c>
      <c r="N93" s="114"/>
      <c r="O93" s="114"/>
    </row>
    <row r="94" spans="1:15" ht="15" thickTop="1">
      <c r="A94" s="10"/>
      <c r="B94" s="10"/>
      <c r="C94" s="10"/>
      <c r="D94" s="10"/>
      <c r="E94" s="10"/>
      <c r="F94" s="11"/>
      <c r="G94" s="11"/>
      <c r="H94" s="11"/>
      <c r="I94" s="11"/>
      <c r="J94" s="11"/>
    </row>
    <row r="95" spans="1:15">
      <c r="A95" s="143" t="s">
        <v>46</v>
      </c>
      <c r="B95" s="143"/>
      <c r="C95" s="143"/>
      <c r="D95" s="143"/>
      <c r="E95" s="143"/>
      <c r="F95" s="143"/>
      <c r="G95" s="143"/>
      <c r="H95" s="143"/>
      <c r="I95" s="143"/>
      <c r="J95" s="143"/>
    </row>
    <row r="96" spans="1:15">
      <c r="A96" s="139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</row>
    <row r="97" spans="1:12">
      <c r="A97" s="139" t="s">
        <v>48</v>
      </c>
      <c r="B97" s="139"/>
      <c r="C97" s="139"/>
      <c r="D97" s="139"/>
      <c r="E97" s="139"/>
      <c r="F97" s="139"/>
      <c r="G97" s="139"/>
      <c r="H97" s="139"/>
      <c r="I97" s="139"/>
      <c r="J97" s="139"/>
    </row>
    <row r="98" spans="1:12">
      <c r="A98" s="139" t="s">
        <v>49</v>
      </c>
      <c r="B98" s="139"/>
      <c r="C98" s="139"/>
      <c r="D98" s="139"/>
      <c r="E98" s="139"/>
      <c r="F98" s="139"/>
      <c r="G98" s="139"/>
      <c r="H98" s="139"/>
      <c r="I98" s="139"/>
      <c r="J98" s="139"/>
    </row>
    <row r="99" spans="1:12" ht="21" customHeight="1">
      <c r="A99" s="140" t="s">
        <v>50</v>
      </c>
      <c r="B99" s="141"/>
      <c r="C99" s="141"/>
      <c r="D99" s="141"/>
      <c r="E99" s="141"/>
      <c r="F99" s="141"/>
      <c r="G99" s="141"/>
      <c r="H99" s="141"/>
      <c r="I99" s="141"/>
      <c r="J99" s="141"/>
    </row>
    <row r="100" spans="1:12" ht="41.15" customHeight="1">
      <c r="A100" s="142" t="s">
        <v>51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2" ht="15" thickBot="1">
      <c r="A101" s="144" t="s">
        <v>52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15" customHeight="1" thickBot="1">
      <c r="A102" s="132" t="s">
        <v>53</v>
      </c>
      <c r="B102" s="133"/>
      <c r="C102" s="133"/>
      <c r="D102" s="133"/>
      <c r="E102" s="133"/>
      <c r="F102" s="133"/>
      <c r="G102" s="133"/>
      <c r="H102" s="133"/>
      <c r="I102" s="133"/>
      <c r="J102" s="134"/>
    </row>
    <row r="103" spans="1:12" ht="14.5" customHeight="1">
      <c r="A103" s="135" t="s">
        <v>100</v>
      </c>
      <c r="B103" s="136"/>
      <c r="C103" s="136"/>
      <c r="D103" s="136"/>
      <c r="E103" s="136"/>
      <c r="F103" s="136"/>
      <c r="G103" s="136"/>
      <c r="H103" s="136"/>
      <c r="I103" s="145"/>
      <c r="J103" s="32">
        <f>I41</f>
        <v>1590</v>
      </c>
      <c r="L103" s="51" t="s">
        <v>133</v>
      </c>
    </row>
    <row r="104" spans="1:12" ht="15.75" customHeight="1">
      <c r="A104" s="137" t="s">
        <v>101</v>
      </c>
      <c r="B104" s="138"/>
      <c r="C104" s="138"/>
      <c r="D104" s="138"/>
      <c r="E104" s="138"/>
      <c r="F104" s="138"/>
      <c r="G104" s="138"/>
      <c r="H104" s="138"/>
      <c r="I104" s="146"/>
      <c r="J104" s="52">
        <f>I70+I93</f>
        <v>1000</v>
      </c>
      <c r="L104" s="51" t="s">
        <v>133</v>
      </c>
    </row>
    <row r="105" spans="1:12" ht="15.75" customHeight="1">
      <c r="A105" s="115" t="s">
        <v>110</v>
      </c>
      <c r="B105" s="116"/>
      <c r="C105" s="116"/>
      <c r="D105" s="116"/>
      <c r="E105" s="116"/>
      <c r="F105" s="116"/>
      <c r="G105" s="116"/>
      <c r="H105" s="116"/>
      <c r="I105" s="146"/>
      <c r="J105" s="52">
        <f>H40-I93</f>
        <v>500</v>
      </c>
      <c r="L105" s="51" t="s">
        <v>133</v>
      </c>
    </row>
    <row r="106" spans="1:12" ht="15.75" customHeight="1">
      <c r="A106" s="115" t="s">
        <v>111</v>
      </c>
      <c r="B106" s="116"/>
      <c r="C106" s="116"/>
      <c r="D106" s="116"/>
      <c r="E106" s="116"/>
      <c r="F106" s="116"/>
      <c r="G106" s="116"/>
      <c r="H106" s="116"/>
      <c r="I106" s="146"/>
      <c r="J106" s="52">
        <f>I39-I70-J107</f>
        <v>90</v>
      </c>
      <c r="L106" s="51" t="s">
        <v>133</v>
      </c>
    </row>
    <row r="107" spans="1:12" ht="15.75" customHeight="1">
      <c r="A107" s="115" t="s">
        <v>65</v>
      </c>
      <c r="B107" s="116"/>
      <c r="C107" s="116"/>
      <c r="D107" s="116"/>
      <c r="E107" s="116"/>
      <c r="F107" s="116"/>
      <c r="G107" s="116"/>
      <c r="H107" s="116"/>
      <c r="I107" s="146"/>
      <c r="J107" s="33">
        <v>0</v>
      </c>
      <c r="L107" s="65" t="s">
        <v>77</v>
      </c>
    </row>
    <row r="108" spans="1:12" ht="15.75" customHeight="1">
      <c r="A108" s="115" t="s">
        <v>112</v>
      </c>
      <c r="B108" s="116"/>
      <c r="C108" s="116"/>
      <c r="D108" s="116"/>
      <c r="E108" s="116"/>
      <c r="F108" s="116"/>
      <c r="G108" s="116"/>
      <c r="H108" s="116"/>
      <c r="I108" s="146"/>
      <c r="J108" s="52">
        <f>J105</f>
        <v>500</v>
      </c>
      <c r="L108" s="51" t="s">
        <v>133</v>
      </c>
    </row>
    <row r="109" spans="1:12" ht="15.75" customHeight="1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46"/>
      <c r="J109" s="53">
        <f>J106-J107</f>
        <v>90</v>
      </c>
      <c r="L109" s="51" t="s">
        <v>133</v>
      </c>
    </row>
    <row r="110" spans="1:12" ht="15.75" customHeight="1" thickBot="1">
      <c r="A110" s="117" t="s">
        <v>171</v>
      </c>
      <c r="B110" s="118"/>
      <c r="C110" s="118"/>
      <c r="D110" s="118"/>
      <c r="E110" s="118"/>
      <c r="F110" s="118"/>
      <c r="G110" s="118"/>
      <c r="H110" s="118"/>
      <c r="I110" s="147"/>
      <c r="J110" s="66">
        <f>J108+J109</f>
        <v>590</v>
      </c>
      <c r="L110" s="51" t="s">
        <v>133</v>
      </c>
    </row>
    <row r="111" spans="1:12" ht="66" customHeight="1">
      <c r="A111" s="130" t="s">
        <v>54</v>
      </c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spans="1:12" ht="15.5">
      <c r="A112" s="308" t="s">
        <v>161</v>
      </c>
      <c r="B112" s="308"/>
      <c r="C112" s="308"/>
      <c r="D112" s="308"/>
      <c r="E112" s="308"/>
      <c r="F112" s="308"/>
      <c r="G112" s="308"/>
      <c r="H112" s="308"/>
      <c r="I112" s="308"/>
      <c r="J112" s="308"/>
      <c r="L112" s="65" t="s">
        <v>77</v>
      </c>
    </row>
    <row r="113" spans="1:12">
      <c r="A113" s="9" t="s">
        <v>63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2" ht="15.5">
      <c r="A116" s="120" t="s">
        <v>61</v>
      </c>
      <c r="B116" s="121"/>
      <c r="C116" s="121"/>
      <c r="D116" s="121"/>
      <c r="E116" s="121"/>
      <c r="F116" s="121"/>
      <c r="G116" s="121"/>
      <c r="H116" s="121"/>
      <c r="I116" s="121"/>
      <c r="J116" s="121"/>
    </row>
    <row r="117" spans="1:12" ht="15.5">
      <c r="A117" s="121" t="str">
        <f>E7</f>
        <v>FULANO(A) DE TAL - PRESIDENTE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L117" s="65" t="s">
        <v>77</v>
      </c>
    </row>
    <row r="118" spans="1:12" ht="15.5">
      <c r="A118" s="121" t="s">
        <v>62</v>
      </c>
      <c r="B118" s="121"/>
      <c r="C118" s="121"/>
      <c r="D118" s="121"/>
      <c r="E118" s="121"/>
      <c r="F118" s="121"/>
      <c r="G118" s="121"/>
      <c r="H118" s="121"/>
      <c r="I118" s="121"/>
      <c r="J118" s="121"/>
    </row>
  </sheetData>
  <mergeCells count="231">
    <mergeCell ref="A82:E82"/>
    <mergeCell ref="A83:E83"/>
    <mergeCell ref="A84:E84"/>
    <mergeCell ref="A29:B29"/>
    <mergeCell ref="A31:B31"/>
    <mergeCell ref="A30:B30"/>
    <mergeCell ref="C30:D30"/>
    <mergeCell ref="E30:F30"/>
    <mergeCell ref="G30:H30"/>
    <mergeCell ref="A75:E75"/>
    <mergeCell ref="A76:E76"/>
    <mergeCell ref="A64:E64"/>
    <mergeCell ref="A65:E65"/>
    <mergeCell ref="A66:E66"/>
    <mergeCell ref="A67:E67"/>
    <mergeCell ref="A68:E68"/>
    <mergeCell ref="A69:E69"/>
    <mergeCell ref="A56:E56"/>
    <mergeCell ref="A57:E57"/>
    <mergeCell ref="A58:E58"/>
    <mergeCell ref="A62:E62"/>
    <mergeCell ref="A63:E63"/>
    <mergeCell ref="A50:J50"/>
    <mergeCell ref="A51:E51"/>
    <mergeCell ref="I30:J30"/>
    <mergeCell ref="I32:J32"/>
    <mergeCell ref="A32:H32"/>
    <mergeCell ref="M90:O90"/>
    <mergeCell ref="M91:O91"/>
    <mergeCell ref="M92:O92"/>
    <mergeCell ref="M93:O93"/>
    <mergeCell ref="I29:J29"/>
    <mergeCell ref="I31:J31"/>
    <mergeCell ref="L33:X33"/>
    <mergeCell ref="L50:X50"/>
    <mergeCell ref="M52:O52"/>
    <mergeCell ref="M53:O53"/>
    <mergeCell ref="M54:O54"/>
    <mergeCell ref="M55:O55"/>
    <mergeCell ref="M75:O75"/>
    <mergeCell ref="M76:O76"/>
    <mergeCell ref="M77:O77"/>
    <mergeCell ref="M78:O78"/>
    <mergeCell ref="M81:O81"/>
    <mergeCell ref="M82:O82"/>
    <mergeCell ref="M83:O83"/>
    <mergeCell ref="M84:O84"/>
    <mergeCell ref="M85:O85"/>
    <mergeCell ref="M86:O86"/>
    <mergeCell ref="M87:O87"/>
    <mergeCell ref="M88:O88"/>
    <mergeCell ref="M89:O89"/>
    <mergeCell ref="M68:O68"/>
    <mergeCell ref="M69:O69"/>
    <mergeCell ref="M70:O70"/>
    <mergeCell ref="M79:O79"/>
    <mergeCell ref="M80:O80"/>
    <mergeCell ref="A81:E81"/>
    <mergeCell ref="A70:E70"/>
    <mergeCell ref="A72:J72"/>
    <mergeCell ref="A73:J73"/>
    <mergeCell ref="A74:E74"/>
    <mergeCell ref="M59:O59"/>
    <mergeCell ref="M60:O60"/>
    <mergeCell ref="M61:O61"/>
    <mergeCell ref="M62:O62"/>
    <mergeCell ref="M63:O63"/>
    <mergeCell ref="M64:O64"/>
    <mergeCell ref="M65:O65"/>
    <mergeCell ref="M66:O66"/>
    <mergeCell ref="M67:O67"/>
    <mergeCell ref="A92:E92"/>
    <mergeCell ref="A93:E93"/>
    <mergeCell ref="A96:J96"/>
    <mergeCell ref="A97:J97"/>
    <mergeCell ref="A98:J98"/>
    <mergeCell ref="L1:X1"/>
    <mergeCell ref="M11:X11"/>
    <mergeCell ref="M14:X14"/>
    <mergeCell ref="M15:X15"/>
    <mergeCell ref="M56:O56"/>
    <mergeCell ref="M57:O57"/>
    <mergeCell ref="M58:O58"/>
    <mergeCell ref="A85:E85"/>
    <mergeCell ref="A95:J95"/>
    <mergeCell ref="A86:E86"/>
    <mergeCell ref="A87:E87"/>
    <mergeCell ref="A88:E88"/>
    <mergeCell ref="A89:E89"/>
    <mergeCell ref="A90:E90"/>
    <mergeCell ref="A91:E91"/>
    <mergeCell ref="A77:E77"/>
    <mergeCell ref="A78:E78"/>
    <mergeCell ref="A79:E79"/>
    <mergeCell ref="A80:E80"/>
    <mergeCell ref="A118:J118"/>
    <mergeCell ref="A108:H108"/>
    <mergeCell ref="A109:H109"/>
    <mergeCell ref="A110:H110"/>
    <mergeCell ref="A112:J112"/>
    <mergeCell ref="A99:J99"/>
    <mergeCell ref="A100:J100"/>
    <mergeCell ref="A101:J101"/>
    <mergeCell ref="A102:J102"/>
    <mergeCell ref="A104:H104"/>
    <mergeCell ref="A105:H105"/>
    <mergeCell ref="A106:H106"/>
    <mergeCell ref="A107:H107"/>
    <mergeCell ref="A103:H103"/>
    <mergeCell ref="I103:I110"/>
    <mergeCell ref="A111:J111"/>
    <mergeCell ref="A116:J116"/>
    <mergeCell ref="A117:J117"/>
    <mergeCell ref="A52:E52"/>
    <mergeCell ref="A53:E53"/>
    <mergeCell ref="A54:E54"/>
    <mergeCell ref="A55:E55"/>
    <mergeCell ref="A59:E59"/>
    <mergeCell ref="A60:E60"/>
    <mergeCell ref="A61:E61"/>
    <mergeCell ref="A43:J43"/>
    <mergeCell ref="A44:J44"/>
    <mergeCell ref="A45:J45"/>
    <mergeCell ref="A47:J47"/>
    <mergeCell ref="A48:J48"/>
    <mergeCell ref="A49:J49"/>
    <mergeCell ref="A34:F34"/>
    <mergeCell ref="G34:G41"/>
    <mergeCell ref="J34:J41"/>
    <mergeCell ref="A35:F35"/>
    <mergeCell ref="A36:F36"/>
    <mergeCell ref="A37:F37"/>
    <mergeCell ref="A38:F38"/>
    <mergeCell ref="A39:F39"/>
    <mergeCell ref="A40:F40"/>
    <mergeCell ref="A41:F41"/>
    <mergeCell ref="A28:B28"/>
    <mergeCell ref="C28:D28"/>
    <mergeCell ref="E28:F28"/>
    <mergeCell ref="G28:H28"/>
    <mergeCell ref="I28:J28"/>
    <mergeCell ref="A33:F33"/>
    <mergeCell ref="G33:H33"/>
    <mergeCell ref="I33:J33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G29:H29"/>
    <mergeCell ref="G31:H31"/>
    <mergeCell ref="E29:F29"/>
    <mergeCell ref="E31:F31"/>
    <mergeCell ref="C29:D29"/>
    <mergeCell ref="C31:D31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X118"/>
  <sheetViews>
    <sheetView zoomScale="90" zoomScaleNormal="90" workbookViewId="0">
      <selection activeCell="I30" sqref="I30:J30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4.453125" style="1" customWidth="1"/>
    <col min="11" max="11" width="7.1796875" style="1" customWidth="1"/>
    <col min="12" max="12" width="28.7265625" style="49" bestFit="1" customWidth="1"/>
    <col min="13" max="17" width="9.1796875" style="49"/>
    <col min="18" max="24" width="9.1796875" style="48"/>
    <col min="25" max="16384" width="9.1796875" style="1"/>
  </cols>
  <sheetData>
    <row r="1" spans="1:24" ht="42" customHeight="1" thickBot="1">
      <c r="A1" s="181" t="s">
        <v>57</v>
      </c>
      <c r="B1" s="182"/>
      <c r="C1" s="182"/>
      <c r="D1" s="182"/>
      <c r="E1" s="182"/>
      <c r="F1" s="182"/>
      <c r="G1" s="182"/>
      <c r="H1" s="182"/>
      <c r="I1" s="182"/>
      <c r="J1" s="183"/>
      <c r="L1" s="220" t="s">
        <v>150</v>
      </c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</row>
    <row r="2" spans="1:24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4" s="4" customFormat="1" ht="21" customHeight="1">
      <c r="A3" s="258" t="s">
        <v>0</v>
      </c>
      <c r="B3" s="259"/>
      <c r="C3" s="259"/>
      <c r="D3" s="259"/>
      <c r="E3" s="289" t="s">
        <v>56</v>
      </c>
      <c r="F3" s="289"/>
      <c r="G3" s="289"/>
      <c r="H3" s="289"/>
      <c r="I3" s="289"/>
      <c r="J3" s="290"/>
      <c r="L3" s="51" t="s">
        <v>133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" customFormat="1" ht="42" customHeight="1">
      <c r="A4" s="246" t="s">
        <v>1</v>
      </c>
      <c r="B4" s="247"/>
      <c r="C4" s="247"/>
      <c r="D4" s="247"/>
      <c r="E4" s="190" t="str">
        <f>'JAN 26'!E4:J4</f>
        <v>NOME DA ORGANIZAÇÃO</v>
      </c>
      <c r="F4" s="190"/>
      <c r="G4" s="190"/>
      <c r="H4" s="190"/>
      <c r="I4" s="190"/>
      <c r="J4" s="191"/>
      <c r="L4" s="51" t="s">
        <v>133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" customFormat="1" ht="21" customHeight="1">
      <c r="A5" s="246" t="s">
        <v>2</v>
      </c>
      <c r="B5" s="247"/>
      <c r="C5" s="247"/>
      <c r="D5" s="247"/>
      <c r="E5" s="190" t="str">
        <f>'JAN 26'!E5:J5</f>
        <v>XX.XXX.XXX/0001-93</v>
      </c>
      <c r="F5" s="190"/>
      <c r="G5" s="190"/>
      <c r="H5" s="190"/>
      <c r="I5" s="190"/>
      <c r="J5" s="191"/>
      <c r="L5" s="51" t="s">
        <v>133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s="4" customFormat="1" ht="33.65" customHeight="1">
      <c r="A6" s="246" t="s">
        <v>75</v>
      </c>
      <c r="B6" s="247"/>
      <c r="C6" s="247"/>
      <c r="D6" s="247"/>
      <c r="E6" s="190" t="str">
        <f>'JAN 26'!E6:J6</f>
        <v>RUA XXXXX, NºXXX - BAIRRO XXXX - CIDADE XXXXXX CEP: XXXX</v>
      </c>
      <c r="F6" s="190"/>
      <c r="G6" s="190"/>
      <c r="H6" s="190"/>
      <c r="I6" s="190"/>
      <c r="J6" s="191"/>
      <c r="L6" s="51" t="s">
        <v>133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s="4" customFormat="1" ht="21" customHeight="1">
      <c r="A7" s="246" t="s">
        <v>4</v>
      </c>
      <c r="B7" s="247"/>
      <c r="C7" s="247"/>
      <c r="D7" s="247"/>
      <c r="E7" s="190" t="str">
        <f>'JAN 26'!E7:J7</f>
        <v>FULANO(A) DE TAL - PRESIDENTE</v>
      </c>
      <c r="F7" s="190"/>
      <c r="G7" s="190"/>
      <c r="H7" s="190"/>
      <c r="I7" s="190"/>
      <c r="J7" s="191"/>
      <c r="L7" s="51" t="s">
        <v>133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s="4" customFormat="1">
      <c r="A8" s="246" t="s">
        <v>5</v>
      </c>
      <c r="B8" s="247"/>
      <c r="C8" s="247"/>
      <c r="D8" s="247"/>
      <c r="E8" s="190" t="str">
        <f>'JAN 26'!E8:J8</f>
        <v>313.XXX.XXX-34</v>
      </c>
      <c r="F8" s="190"/>
      <c r="G8" s="190"/>
      <c r="H8" s="190"/>
      <c r="I8" s="190"/>
      <c r="J8" s="191"/>
      <c r="L8" s="51" t="s">
        <v>133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s="4" customFormat="1" ht="51" customHeight="1">
      <c r="A9" s="246" t="s">
        <v>6</v>
      </c>
      <c r="B9" s="247"/>
      <c r="C9" s="247"/>
      <c r="D9" s="247"/>
      <c r="E9" s="190" t="str">
        <f>'JAN 26'!E9:J9</f>
        <v>(XXXXXXX) O MESMO QUE CONSTA NO TERMO DE COLABORAÇÃO</v>
      </c>
      <c r="F9" s="190"/>
      <c r="G9" s="190"/>
      <c r="H9" s="190"/>
      <c r="I9" s="190"/>
      <c r="J9" s="191"/>
      <c r="L9" s="51" t="s">
        <v>133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s="4" customFormat="1" ht="21" customHeight="1">
      <c r="A10" s="246" t="s">
        <v>7</v>
      </c>
      <c r="B10" s="247"/>
      <c r="C10" s="247"/>
      <c r="D10" s="247"/>
      <c r="E10" s="316" t="s">
        <v>93</v>
      </c>
      <c r="F10" s="316"/>
      <c r="G10" s="316"/>
      <c r="H10" s="316"/>
      <c r="I10" s="316"/>
      <c r="J10" s="317"/>
      <c r="L10" s="65" t="s">
        <v>77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s="4" customFormat="1" ht="21" customHeight="1" thickBot="1">
      <c r="A11" s="250" t="s">
        <v>8</v>
      </c>
      <c r="B11" s="251"/>
      <c r="C11" s="251"/>
      <c r="D11" s="251"/>
      <c r="E11" s="201" t="s">
        <v>173</v>
      </c>
      <c r="F11" s="201"/>
      <c r="G11" s="201"/>
      <c r="H11" s="201"/>
      <c r="I11" s="201"/>
      <c r="J11" s="202"/>
      <c r="L11" s="65" t="s">
        <v>77</v>
      </c>
      <c r="M11" s="113" t="s">
        <v>115</v>
      </c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 s="4" customFormat="1" ht="15" thickBot="1">
      <c r="A12" s="6"/>
      <c r="B12" s="6"/>
      <c r="C12" s="6"/>
      <c r="D12" s="6"/>
      <c r="E12" s="7"/>
      <c r="F12" s="7"/>
      <c r="G12" s="7"/>
      <c r="H12" s="7"/>
      <c r="I12" s="7"/>
      <c r="J12" s="7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>
      <c r="A13" s="194" t="s">
        <v>9</v>
      </c>
      <c r="B13" s="195"/>
      <c r="C13" s="195"/>
      <c r="D13" s="22" t="s">
        <v>58</v>
      </c>
      <c r="E13" s="195" t="s">
        <v>10</v>
      </c>
      <c r="F13" s="195"/>
      <c r="G13" s="195" t="s">
        <v>11</v>
      </c>
      <c r="H13" s="195"/>
      <c r="I13" s="195" t="s">
        <v>12</v>
      </c>
      <c r="J13" s="196"/>
    </row>
    <row r="14" spans="1:24">
      <c r="A14" s="203" t="s">
        <v>60</v>
      </c>
      <c r="B14" s="204"/>
      <c r="C14" s="204"/>
      <c r="D14" s="14" t="str">
        <f>'JAN 26'!D14</f>
        <v>XXX/2026</v>
      </c>
      <c r="E14" s="273">
        <f>'JAN 26'!E14:F14</f>
        <v>46020</v>
      </c>
      <c r="F14" s="273"/>
      <c r="G14" s="273" t="str">
        <f>'JAN 26'!G14:H14</f>
        <v>01/01/2026 A 31/12/2026</v>
      </c>
      <c r="H14" s="274"/>
      <c r="I14" s="263">
        <f>'JAN 26'!I14:J14</f>
        <v>12000</v>
      </c>
      <c r="J14" s="264"/>
      <c r="L14" s="51" t="s">
        <v>133</v>
      </c>
      <c r="M14" s="225" t="s">
        <v>116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</row>
    <row r="15" spans="1:24" ht="14.5" customHeight="1">
      <c r="A15" s="203" t="s">
        <v>13</v>
      </c>
      <c r="B15" s="204"/>
      <c r="C15" s="204"/>
      <c r="D15" s="71" t="s">
        <v>96</v>
      </c>
      <c r="E15" s="252" t="s">
        <v>135</v>
      </c>
      <c r="F15" s="253"/>
      <c r="G15" s="252" t="s">
        <v>135</v>
      </c>
      <c r="H15" s="253"/>
      <c r="I15" s="254">
        <v>0</v>
      </c>
      <c r="J15" s="255"/>
      <c r="L15" s="65" t="s">
        <v>77</v>
      </c>
      <c r="M15" s="226" t="s">
        <v>136</v>
      </c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</row>
    <row r="16" spans="1:24" ht="15" thickBot="1">
      <c r="A16" s="256" t="s">
        <v>13</v>
      </c>
      <c r="B16" s="257"/>
      <c r="C16" s="257"/>
      <c r="D16" s="71" t="s">
        <v>96</v>
      </c>
      <c r="E16" s="252" t="s">
        <v>135</v>
      </c>
      <c r="F16" s="253"/>
      <c r="G16" s="252" t="s">
        <v>135</v>
      </c>
      <c r="H16" s="253"/>
      <c r="I16" s="254">
        <v>0</v>
      </c>
      <c r="J16" s="255"/>
      <c r="L16" s="65" t="s">
        <v>77</v>
      </c>
    </row>
    <row r="17" spans="1:16" ht="15" thickBo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6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6" ht="37.5" customHeight="1">
      <c r="A19" s="209" t="s">
        <v>15</v>
      </c>
      <c r="B19" s="210"/>
      <c r="C19" s="210" t="s">
        <v>16</v>
      </c>
      <c r="D19" s="210"/>
      <c r="E19" s="210" t="s">
        <v>17</v>
      </c>
      <c r="F19" s="210"/>
      <c r="G19" s="210" t="s">
        <v>18</v>
      </c>
      <c r="H19" s="210"/>
      <c r="I19" s="210" t="s">
        <v>19</v>
      </c>
      <c r="J19" s="211"/>
      <c r="M19" s="50"/>
      <c r="N19" s="50"/>
      <c r="O19" s="50"/>
      <c r="P19" s="50"/>
    </row>
    <row r="20" spans="1:16" ht="18.649999999999999" customHeight="1">
      <c r="A20" s="267">
        <v>46300</v>
      </c>
      <c r="B20" s="233"/>
      <c r="C20" s="266">
        <v>1000</v>
      </c>
      <c r="D20" s="179"/>
      <c r="E20" s="268">
        <v>46300</v>
      </c>
      <c r="F20" s="233"/>
      <c r="G20" s="318">
        <v>553345000001167</v>
      </c>
      <c r="H20" s="318"/>
      <c r="I20" s="179">
        <v>1000</v>
      </c>
      <c r="J20" s="180"/>
      <c r="L20" s="65" t="s">
        <v>77</v>
      </c>
      <c r="M20" s="50"/>
      <c r="N20" s="50"/>
      <c r="O20" s="50"/>
      <c r="P20" s="50"/>
    </row>
    <row r="21" spans="1:16">
      <c r="A21" s="216"/>
      <c r="B21" s="213"/>
      <c r="C21" s="178"/>
      <c r="D21" s="175"/>
      <c r="E21" s="212"/>
      <c r="F21" s="213"/>
      <c r="G21" s="178"/>
      <c r="H21" s="175"/>
      <c r="I21" s="179">
        <v>0</v>
      </c>
      <c r="J21" s="180"/>
      <c r="L21" s="65" t="s">
        <v>77</v>
      </c>
      <c r="M21" s="50"/>
      <c r="N21" s="50"/>
      <c r="O21" s="50"/>
      <c r="P21" s="50"/>
    </row>
    <row r="22" spans="1:16">
      <c r="A22" s="216"/>
      <c r="B22" s="213"/>
      <c r="C22" s="178"/>
      <c r="D22" s="175"/>
      <c r="E22" s="212"/>
      <c r="F22" s="213"/>
      <c r="G22" s="178"/>
      <c r="H22" s="175"/>
      <c r="I22" s="179">
        <v>0</v>
      </c>
      <c r="J22" s="180"/>
      <c r="L22" s="65" t="s">
        <v>77</v>
      </c>
    </row>
    <row r="23" spans="1:16">
      <c r="A23" s="216"/>
      <c r="B23" s="213"/>
      <c r="C23" s="178"/>
      <c r="D23" s="175"/>
      <c r="E23" s="212"/>
      <c r="F23" s="213"/>
      <c r="G23" s="178"/>
      <c r="H23" s="175"/>
      <c r="I23" s="179">
        <v>0</v>
      </c>
      <c r="J23" s="180"/>
      <c r="L23" s="65" t="s">
        <v>77</v>
      </c>
    </row>
    <row r="24" spans="1:16">
      <c r="A24" s="216"/>
      <c r="B24" s="213"/>
      <c r="C24" s="178"/>
      <c r="D24" s="175"/>
      <c r="E24" s="212"/>
      <c r="F24" s="213"/>
      <c r="G24" s="178"/>
      <c r="H24" s="175"/>
      <c r="I24" s="179">
        <v>0</v>
      </c>
      <c r="J24" s="180"/>
      <c r="L24" s="65" t="s">
        <v>77</v>
      </c>
    </row>
    <row r="25" spans="1:16">
      <c r="A25" s="216"/>
      <c r="B25" s="213"/>
      <c r="C25" s="176"/>
      <c r="D25" s="177"/>
      <c r="E25" s="212"/>
      <c r="F25" s="213"/>
      <c r="G25" s="178"/>
      <c r="H25" s="175"/>
      <c r="I25" s="179">
        <v>0</v>
      </c>
      <c r="J25" s="180"/>
      <c r="L25" s="65" t="s">
        <v>77</v>
      </c>
    </row>
    <row r="26" spans="1:16">
      <c r="A26" s="216"/>
      <c r="B26" s="213"/>
      <c r="C26" s="176"/>
      <c r="D26" s="177"/>
      <c r="E26" s="212"/>
      <c r="F26" s="213"/>
      <c r="G26" s="178"/>
      <c r="H26" s="175"/>
      <c r="I26" s="179">
        <v>0</v>
      </c>
      <c r="J26" s="180"/>
      <c r="L26" s="65" t="s">
        <v>77</v>
      </c>
    </row>
    <row r="27" spans="1:16">
      <c r="A27" s="216"/>
      <c r="B27" s="213"/>
      <c r="C27" s="176"/>
      <c r="D27" s="177"/>
      <c r="E27" s="212"/>
      <c r="F27" s="213"/>
      <c r="G27" s="178"/>
      <c r="H27" s="175"/>
      <c r="I27" s="179">
        <v>0</v>
      </c>
      <c r="J27" s="180"/>
      <c r="L27" s="65" t="s">
        <v>77</v>
      </c>
    </row>
    <row r="28" spans="1:16">
      <c r="A28" s="216"/>
      <c r="B28" s="213"/>
      <c r="C28" s="176"/>
      <c r="D28" s="177"/>
      <c r="E28" s="212"/>
      <c r="F28" s="213"/>
      <c r="G28" s="178"/>
      <c r="H28" s="175"/>
      <c r="I28" s="179">
        <v>0</v>
      </c>
      <c r="J28" s="180"/>
      <c r="L28" s="65" t="s">
        <v>77</v>
      </c>
    </row>
    <row r="29" spans="1:16">
      <c r="A29" s="216"/>
      <c r="B29" s="213"/>
      <c r="C29" s="176"/>
      <c r="D29" s="177"/>
      <c r="E29" s="212"/>
      <c r="F29" s="213"/>
      <c r="G29" s="178"/>
      <c r="H29" s="175"/>
      <c r="I29" s="179">
        <v>0</v>
      </c>
      <c r="J29" s="180"/>
      <c r="L29" s="65" t="s">
        <v>77</v>
      </c>
    </row>
    <row r="30" spans="1:16">
      <c r="A30" s="216"/>
      <c r="B30" s="213"/>
      <c r="C30" s="176"/>
      <c r="D30" s="177"/>
      <c r="E30" s="212"/>
      <c r="F30" s="213"/>
      <c r="G30" s="178"/>
      <c r="H30" s="175"/>
      <c r="I30" s="179">
        <v>0</v>
      </c>
      <c r="J30" s="180"/>
      <c r="L30" s="65" t="s">
        <v>77</v>
      </c>
    </row>
    <row r="31" spans="1:16">
      <c r="A31" s="216"/>
      <c r="B31" s="213"/>
      <c r="C31" s="176"/>
      <c r="D31" s="177"/>
      <c r="E31" s="212"/>
      <c r="F31" s="213"/>
      <c r="G31" s="178"/>
      <c r="H31" s="175"/>
      <c r="I31" s="179">
        <v>0</v>
      </c>
      <c r="J31" s="180"/>
      <c r="L31" s="65" t="s">
        <v>77</v>
      </c>
    </row>
    <row r="32" spans="1:16">
      <c r="A32" s="343" t="s">
        <v>45</v>
      </c>
      <c r="B32" s="343"/>
      <c r="C32" s="343"/>
      <c r="D32" s="343"/>
      <c r="E32" s="343"/>
      <c r="F32" s="343"/>
      <c r="G32" s="343"/>
      <c r="H32" s="343"/>
      <c r="I32" s="319">
        <f>SUM(I20:J31)</f>
        <v>1000</v>
      </c>
      <c r="J32" s="344"/>
      <c r="L32" s="51" t="s">
        <v>133</v>
      </c>
    </row>
    <row r="33" spans="1:24" ht="15" customHeight="1" thickBot="1">
      <c r="A33" s="163" t="s">
        <v>55</v>
      </c>
      <c r="B33" s="164"/>
      <c r="C33" s="164"/>
      <c r="D33" s="164"/>
      <c r="E33" s="164"/>
      <c r="F33" s="165"/>
      <c r="G33" s="324" t="s">
        <v>59</v>
      </c>
      <c r="H33" s="324"/>
      <c r="I33" s="161" t="s">
        <v>106</v>
      </c>
      <c r="J33" s="162"/>
      <c r="L33" s="113" t="s">
        <v>126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 ht="14.5" customHeight="1">
      <c r="A34" s="154" t="s">
        <v>66</v>
      </c>
      <c r="B34" s="155"/>
      <c r="C34" s="155"/>
      <c r="D34" s="155"/>
      <c r="E34" s="155"/>
      <c r="F34" s="338"/>
      <c r="G34" s="166"/>
      <c r="H34" s="23">
        <f>'SET 26'!J108</f>
        <v>500</v>
      </c>
      <c r="I34" s="24">
        <f>'SET 26'!J109</f>
        <v>90</v>
      </c>
      <c r="J34" s="169"/>
      <c r="L34" s="51" t="s">
        <v>133</v>
      </c>
    </row>
    <row r="35" spans="1:24" ht="14.5" customHeight="1">
      <c r="A35" s="156" t="s">
        <v>67</v>
      </c>
      <c r="B35" s="157"/>
      <c r="C35" s="157"/>
      <c r="D35" s="157"/>
      <c r="E35" s="157"/>
      <c r="F35" s="218"/>
      <c r="G35" s="167"/>
      <c r="H35" s="18"/>
      <c r="I35" s="25">
        <f>I32</f>
        <v>1000</v>
      </c>
      <c r="J35" s="169"/>
      <c r="L35" s="51" t="s">
        <v>133</v>
      </c>
    </row>
    <row r="36" spans="1:24" ht="14.5" customHeight="1">
      <c r="A36" s="171" t="s">
        <v>68</v>
      </c>
      <c r="B36" s="340"/>
      <c r="C36" s="340"/>
      <c r="D36" s="340"/>
      <c r="E36" s="340"/>
      <c r="F36" s="341"/>
      <c r="G36" s="167"/>
      <c r="H36" s="26">
        <v>0</v>
      </c>
      <c r="I36" s="16"/>
      <c r="J36" s="169"/>
      <c r="L36" s="65" t="s">
        <v>77</v>
      </c>
    </row>
    <row r="37" spans="1:24" ht="21.5" customHeight="1">
      <c r="A37" s="156" t="s">
        <v>69</v>
      </c>
      <c r="B37" s="157"/>
      <c r="C37" s="157"/>
      <c r="D37" s="157"/>
      <c r="E37" s="157"/>
      <c r="F37" s="218"/>
      <c r="G37" s="167"/>
      <c r="H37" s="18"/>
      <c r="I37" s="25">
        <v>10</v>
      </c>
      <c r="J37" s="169"/>
      <c r="L37" s="65" t="s">
        <v>77</v>
      </c>
    </row>
    <row r="38" spans="1:24" ht="24" customHeight="1">
      <c r="A38" s="172" t="s">
        <v>104</v>
      </c>
      <c r="B38" s="173"/>
      <c r="C38" s="173"/>
      <c r="D38" s="173"/>
      <c r="E38" s="173"/>
      <c r="F38" s="217"/>
      <c r="G38" s="167"/>
      <c r="H38" s="26">
        <v>0</v>
      </c>
      <c r="I38" s="25">
        <v>0</v>
      </c>
      <c r="J38" s="169"/>
      <c r="L38" s="65" t="s">
        <v>77</v>
      </c>
    </row>
    <row r="39" spans="1:24" ht="25" customHeight="1">
      <c r="A39" s="172" t="s">
        <v>98</v>
      </c>
      <c r="B39" s="173"/>
      <c r="C39" s="173"/>
      <c r="D39" s="173"/>
      <c r="E39" s="173"/>
      <c r="F39" s="217"/>
      <c r="G39" s="167"/>
      <c r="H39" s="18"/>
      <c r="I39" s="25">
        <f>I34+I35+I37+I38</f>
        <v>1100</v>
      </c>
      <c r="J39" s="169"/>
      <c r="L39" s="51" t="s">
        <v>133</v>
      </c>
    </row>
    <row r="40" spans="1:24" ht="14.5" customHeight="1">
      <c r="A40" s="156" t="s">
        <v>71</v>
      </c>
      <c r="B40" s="157"/>
      <c r="C40" s="157"/>
      <c r="D40" s="157"/>
      <c r="E40" s="157"/>
      <c r="F40" s="218"/>
      <c r="G40" s="167"/>
      <c r="H40" s="26">
        <f>H34+H36+H38</f>
        <v>500</v>
      </c>
      <c r="I40" s="18"/>
      <c r="J40" s="169"/>
      <c r="L40" s="51" t="s">
        <v>133</v>
      </c>
    </row>
    <row r="41" spans="1:24" ht="15" customHeight="1" thickBot="1">
      <c r="A41" s="152" t="s">
        <v>99</v>
      </c>
      <c r="B41" s="153"/>
      <c r="C41" s="153"/>
      <c r="D41" s="153"/>
      <c r="E41" s="153"/>
      <c r="F41" s="326"/>
      <c r="G41" s="168"/>
      <c r="H41" s="54"/>
      <c r="I41" s="25">
        <f>H40+I39</f>
        <v>1600</v>
      </c>
      <c r="J41" s="170"/>
      <c r="L41" s="51" t="s">
        <v>133</v>
      </c>
    </row>
    <row r="43" spans="1:24">
      <c r="A43" s="139" t="s">
        <v>76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24">
      <c r="A44" s="139" t="s">
        <v>21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24">
      <c r="A45" s="139" t="s">
        <v>22</v>
      </c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24" ht="15" thickBot="1"/>
    <row r="47" spans="1:24" ht="63" customHeight="1" thickBot="1">
      <c r="A47" s="277" t="s">
        <v>162</v>
      </c>
      <c r="B47" s="278"/>
      <c r="C47" s="278"/>
      <c r="D47" s="278"/>
      <c r="E47" s="278"/>
      <c r="F47" s="278"/>
      <c r="G47" s="278"/>
      <c r="H47" s="278"/>
      <c r="I47" s="278"/>
      <c r="J47" s="279"/>
      <c r="L47" s="65" t="s">
        <v>77</v>
      </c>
    </row>
    <row r="48" spans="1:24" ht="15" thickBo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24">
      <c r="A49" s="122" t="s">
        <v>23</v>
      </c>
      <c r="B49" s="123"/>
      <c r="C49" s="123"/>
      <c r="D49" s="123"/>
      <c r="E49" s="123"/>
      <c r="F49" s="123"/>
      <c r="G49" s="123"/>
      <c r="H49" s="123"/>
      <c r="I49" s="123"/>
      <c r="J49" s="124"/>
    </row>
    <row r="50" spans="1:24">
      <c r="A50" s="125" t="s">
        <v>175</v>
      </c>
      <c r="B50" s="126"/>
      <c r="C50" s="126"/>
      <c r="D50" s="126"/>
      <c r="E50" s="126"/>
      <c r="F50" s="126"/>
      <c r="G50" s="126"/>
      <c r="H50" s="126"/>
      <c r="I50" s="126"/>
      <c r="J50" s="127"/>
      <c r="L50" s="219" t="s">
        <v>143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</row>
    <row r="51" spans="1:24" ht="66.5">
      <c r="A51" s="351" t="s">
        <v>24</v>
      </c>
      <c r="B51" s="352"/>
      <c r="C51" s="352"/>
      <c r="D51" s="352"/>
      <c r="E51" s="353"/>
      <c r="F51" s="2" t="s">
        <v>25</v>
      </c>
      <c r="G51" s="2" t="s">
        <v>26</v>
      </c>
      <c r="H51" s="2" t="s">
        <v>27</v>
      </c>
      <c r="I51" s="2" t="s">
        <v>28</v>
      </c>
      <c r="J51" s="3" t="s">
        <v>29</v>
      </c>
      <c r="M51" s="84" t="s">
        <v>141</v>
      </c>
      <c r="N51" s="85"/>
      <c r="O51" s="85"/>
    </row>
    <row r="52" spans="1:24" ht="14.5" customHeight="1">
      <c r="A52" s="115" t="s">
        <v>30</v>
      </c>
      <c r="B52" s="116"/>
      <c r="C52" s="116"/>
      <c r="D52" s="116"/>
      <c r="E52" s="116"/>
      <c r="F52" s="27">
        <v>0</v>
      </c>
      <c r="G52" s="27">
        <v>0</v>
      </c>
      <c r="H52" s="27">
        <v>1000</v>
      </c>
      <c r="I52" s="104">
        <f>G52+H52</f>
        <v>1000</v>
      </c>
      <c r="J52" s="29">
        <v>0</v>
      </c>
      <c r="L52" s="65" t="s">
        <v>77</v>
      </c>
      <c r="M52" s="114" t="s">
        <v>133</v>
      </c>
      <c r="N52" s="114"/>
      <c r="O52" s="114"/>
    </row>
    <row r="53" spans="1:24" ht="14.5" customHeight="1">
      <c r="A53" s="115" t="s">
        <v>31</v>
      </c>
      <c r="B53" s="116"/>
      <c r="C53" s="116"/>
      <c r="D53" s="116"/>
      <c r="E53" s="116"/>
      <c r="F53" s="27">
        <v>0</v>
      </c>
      <c r="G53" s="27">
        <v>0</v>
      </c>
      <c r="H53" s="27">
        <v>0</v>
      </c>
      <c r="I53" s="104">
        <f t="shared" ref="I53:I68" si="0">G53+H53</f>
        <v>0</v>
      </c>
      <c r="J53" s="29">
        <v>0</v>
      </c>
      <c r="L53" s="65" t="s">
        <v>77</v>
      </c>
      <c r="M53" s="114" t="s">
        <v>133</v>
      </c>
      <c r="N53" s="114"/>
      <c r="O53" s="114"/>
    </row>
    <row r="54" spans="1:24" ht="14.5" customHeight="1">
      <c r="A54" s="115" t="s">
        <v>32</v>
      </c>
      <c r="B54" s="116"/>
      <c r="C54" s="116"/>
      <c r="D54" s="116"/>
      <c r="E54" s="116"/>
      <c r="F54" s="27">
        <v>0</v>
      </c>
      <c r="G54" s="27">
        <v>0</v>
      </c>
      <c r="H54" s="27">
        <v>0</v>
      </c>
      <c r="I54" s="104">
        <f t="shared" si="0"/>
        <v>0</v>
      </c>
      <c r="J54" s="29">
        <v>0</v>
      </c>
      <c r="L54" s="65" t="s">
        <v>77</v>
      </c>
      <c r="M54" s="114" t="s">
        <v>133</v>
      </c>
      <c r="N54" s="114"/>
      <c r="O54" s="114"/>
    </row>
    <row r="55" spans="1:24" ht="14.5" customHeight="1">
      <c r="A55" s="115" t="s">
        <v>33</v>
      </c>
      <c r="B55" s="116"/>
      <c r="C55" s="116"/>
      <c r="D55" s="116"/>
      <c r="E55" s="116"/>
      <c r="F55" s="27">
        <v>0</v>
      </c>
      <c r="G55" s="27">
        <v>0</v>
      </c>
      <c r="H55" s="27">
        <v>0</v>
      </c>
      <c r="I55" s="104">
        <f t="shared" si="0"/>
        <v>0</v>
      </c>
      <c r="J55" s="29">
        <v>0</v>
      </c>
      <c r="L55" s="65" t="s">
        <v>77</v>
      </c>
      <c r="M55" s="114" t="s">
        <v>133</v>
      </c>
      <c r="N55" s="114"/>
      <c r="O55" s="114"/>
    </row>
    <row r="56" spans="1:24" ht="14.5" customHeight="1">
      <c r="A56" s="115" t="s">
        <v>34</v>
      </c>
      <c r="B56" s="116"/>
      <c r="C56" s="116"/>
      <c r="D56" s="116"/>
      <c r="E56" s="116"/>
      <c r="F56" s="27">
        <v>0</v>
      </c>
      <c r="G56" s="27">
        <v>0</v>
      </c>
      <c r="H56" s="27">
        <v>0</v>
      </c>
      <c r="I56" s="104">
        <f t="shared" si="0"/>
        <v>0</v>
      </c>
      <c r="J56" s="29">
        <v>0</v>
      </c>
      <c r="L56" s="65" t="s">
        <v>77</v>
      </c>
      <c r="M56" s="114" t="s">
        <v>133</v>
      </c>
      <c r="N56" s="114"/>
      <c r="O56" s="114"/>
    </row>
    <row r="57" spans="1:24" ht="14.5" customHeight="1">
      <c r="A57" s="115" t="s">
        <v>35</v>
      </c>
      <c r="B57" s="116"/>
      <c r="C57" s="116"/>
      <c r="D57" s="116"/>
      <c r="E57" s="116"/>
      <c r="F57" s="27">
        <v>0</v>
      </c>
      <c r="G57" s="27">
        <v>0</v>
      </c>
      <c r="H57" s="27">
        <v>0</v>
      </c>
      <c r="I57" s="104">
        <f t="shared" si="0"/>
        <v>0</v>
      </c>
      <c r="J57" s="29">
        <v>0</v>
      </c>
      <c r="L57" s="65" t="s">
        <v>77</v>
      </c>
      <c r="M57" s="114" t="s">
        <v>133</v>
      </c>
      <c r="N57" s="114"/>
      <c r="O57" s="114"/>
    </row>
    <row r="58" spans="1:24" ht="14.5" customHeight="1">
      <c r="A58" s="115" t="s">
        <v>36</v>
      </c>
      <c r="B58" s="116"/>
      <c r="C58" s="116"/>
      <c r="D58" s="116"/>
      <c r="E58" s="116"/>
      <c r="F58" s="27">
        <v>0</v>
      </c>
      <c r="G58" s="27">
        <v>0</v>
      </c>
      <c r="H58" s="27">
        <v>0</v>
      </c>
      <c r="I58" s="104">
        <f t="shared" si="0"/>
        <v>0</v>
      </c>
      <c r="J58" s="29">
        <v>0</v>
      </c>
      <c r="L58" s="65" t="s">
        <v>77</v>
      </c>
      <c r="M58" s="114" t="s">
        <v>133</v>
      </c>
      <c r="N58" s="114"/>
      <c r="O58" s="114"/>
    </row>
    <row r="59" spans="1:24" ht="15" customHeight="1">
      <c r="A59" s="115" t="s">
        <v>152</v>
      </c>
      <c r="B59" s="116"/>
      <c r="C59" s="116"/>
      <c r="D59" s="116"/>
      <c r="E59" s="116"/>
      <c r="F59" s="27">
        <v>0</v>
      </c>
      <c r="G59" s="27">
        <v>0</v>
      </c>
      <c r="H59" s="27">
        <v>0</v>
      </c>
      <c r="I59" s="104">
        <f t="shared" si="0"/>
        <v>0</v>
      </c>
      <c r="J59" s="29">
        <v>0</v>
      </c>
      <c r="L59" s="65" t="s">
        <v>77</v>
      </c>
      <c r="M59" s="114" t="s">
        <v>133</v>
      </c>
      <c r="N59" s="114"/>
      <c r="O59" s="114"/>
    </row>
    <row r="60" spans="1:24" ht="14.5" customHeight="1">
      <c r="A60" s="115" t="s">
        <v>153</v>
      </c>
      <c r="B60" s="116"/>
      <c r="C60" s="116"/>
      <c r="D60" s="116"/>
      <c r="E60" s="116"/>
      <c r="F60" s="27">
        <v>0</v>
      </c>
      <c r="G60" s="27">
        <v>0</v>
      </c>
      <c r="H60" s="27">
        <v>0</v>
      </c>
      <c r="I60" s="104">
        <f t="shared" si="0"/>
        <v>0</v>
      </c>
      <c r="J60" s="29">
        <v>0</v>
      </c>
      <c r="L60" s="65" t="s">
        <v>77</v>
      </c>
      <c r="M60" s="114" t="s">
        <v>133</v>
      </c>
      <c r="N60" s="114"/>
      <c r="O60" s="114"/>
    </row>
    <row r="61" spans="1:24" ht="14.5" customHeight="1">
      <c r="A61" s="115" t="s">
        <v>154</v>
      </c>
      <c r="B61" s="116"/>
      <c r="C61" s="116"/>
      <c r="D61" s="116"/>
      <c r="E61" s="116"/>
      <c r="F61" s="27">
        <v>0</v>
      </c>
      <c r="G61" s="27">
        <v>0</v>
      </c>
      <c r="H61" s="27">
        <v>0</v>
      </c>
      <c r="I61" s="104">
        <f t="shared" si="0"/>
        <v>0</v>
      </c>
      <c r="J61" s="29">
        <v>0</v>
      </c>
      <c r="L61" s="65" t="s">
        <v>77</v>
      </c>
      <c r="M61" s="114" t="s">
        <v>133</v>
      </c>
      <c r="N61" s="114"/>
      <c r="O61" s="114"/>
    </row>
    <row r="62" spans="1:24" ht="14.5" customHeight="1">
      <c r="A62" s="115" t="s">
        <v>37</v>
      </c>
      <c r="B62" s="116"/>
      <c r="C62" s="116"/>
      <c r="D62" s="116"/>
      <c r="E62" s="116"/>
      <c r="F62" s="27">
        <v>0</v>
      </c>
      <c r="G62" s="27">
        <v>0</v>
      </c>
      <c r="H62" s="27">
        <v>0</v>
      </c>
      <c r="I62" s="104">
        <f t="shared" si="0"/>
        <v>0</v>
      </c>
      <c r="J62" s="29">
        <v>0</v>
      </c>
      <c r="L62" s="65" t="s">
        <v>77</v>
      </c>
      <c r="M62" s="114" t="s">
        <v>133</v>
      </c>
      <c r="N62" s="114"/>
      <c r="O62" s="114"/>
    </row>
    <row r="63" spans="1:24" ht="14.5" customHeight="1">
      <c r="A63" s="115" t="s">
        <v>38</v>
      </c>
      <c r="B63" s="116"/>
      <c r="C63" s="116"/>
      <c r="D63" s="116"/>
      <c r="E63" s="116"/>
      <c r="F63" s="27">
        <v>0</v>
      </c>
      <c r="G63" s="27">
        <v>0</v>
      </c>
      <c r="H63" s="27">
        <v>0</v>
      </c>
      <c r="I63" s="104">
        <f t="shared" si="0"/>
        <v>0</v>
      </c>
      <c r="J63" s="29">
        <v>0</v>
      </c>
      <c r="L63" s="65" t="s">
        <v>77</v>
      </c>
      <c r="M63" s="114" t="s">
        <v>133</v>
      </c>
      <c r="N63" s="114"/>
      <c r="O63" s="114"/>
    </row>
    <row r="64" spans="1:24" ht="14.5" customHeight="1">
      <c r="A64" s="115" t="s">
        <v>39</v>
      </c>
      <c r="B64" s="116"/>
      <c r="C64" s="116"/>
      <c r="D64" s="116"/>
      <c r="E64" s="116"/>
      <c r="F64" s="27">
        <v>0</v>
      </c>
      <c r="G64" s="27">
        <v>0</v>
      </c>
      <c r="H64" s="27">
        <v>0</v>
      </c>
      <c r="I64" s="104">
        <f t="shared" si="0"/>
        <v>0</v>
      </c>
      <c r="J64" s="29">
        <v>0</v>
      </c>
      <c r="L64" s="65" t="s">
        <v>77</v>
      </c>
      <c r="M64" s="114" t="s">
        <v>133</v>
      </c>
      <c r="N64" s="114"/>
      <c r="O64" s="114"/>
    </row>
    <row r="65" spans="1:15">
      <c r="A65" s="115" t="s">
        <v>40</v>
      </c>
      <c r="B65" s="116"/>
      <c r="C65" s="116"/>
      <c r="D65" s="116"/>
      <c r="E65" s="116"/>
      <c r="F65" s="27">
        <v>0</v>
      </c>
      <c r="G65" s="27">
        <v>0</v>
      </c>
      <c r="H65" s="27">
        <v>0</v>
      </c>
      <c r="I65" s="104">
        <f t="shared" si="0"/>
        <v>0</v>
      </c>
      <c r="J65" s="29">
        <v>0</v>
      </c>
      <c r="L65" s="65" t="s">
        <v>77</v>
      </c>
      <c r="M65" s="114" t="s">
        <v>133</v>
      </c>
      <c r="N65" s="114"/>
      <c r="O65" s="114"/>
    </row>
    <row r="66" spans="1:15" ht="14.5" customHeight="1">
      <c r="A66" s="115" t="s">
        <v>41</v>
      </c>
      <c r="B66" s="116"/>
      <c r="C66" s="116"/>
      <c r="D66" s="116"/>
      <c r="E66" s="116"/>
      <c r="F66" s="27">
        <v>0</v>
      </c>
      <c r="G66" s="27">
        <v>0</v>
      </c>
      <c r="H66" s="27">
        <v>0</v>
      </c>
      <c r="I66" s="104">
        <f t="shared" si="0"/>
        <v>0</v>
      </c>
      <c r="J66" s="29">
        <v>0</v>
      </c>
      <c r="L66" s="65" t="s">
        <v>77</v>
      </c>
      <c r="M66" s="114" t="s">
        <v>133</v>
      </c>
      <c r="N66" s="114"/>
      <c r="O66" s="114"/>
    </row>
    <row r="67" spans="1:15">
      <c r="A67" s="115" t="s">
        <v>42</v>
      </c>
      <c r="B67" s="116"/>
      <c r="C67" s="116"/>
      <c r="D67" s="116"/>
      <c r="E67" s="116"/>
      <c r="F67" s="27">
        <v>0</v>
      </c>
      <c r="G67" s="27">
        <v>0</v>
      </c>
      <c r="H67" s="27">
        <v>0</v>
      </c>
      <c r="I67" s="104">
        <f t="shared" si="0"/>
        <v>0</v>
      </c>
      <c r="J67" s="29">
        <v>0</v>
      </c>
      <c r="L67" s="65" t="s">
        <v>77</v>
      </c>
      <c r="M67" s="114" t="s">
        <v>133</v>
      </c>
      <c r="N67" s="114"/>
      <c r="O67" s="114"/>
    </row>
    <row r="68" spans="1:15" ht="14.5" customHeight="1">
      <c r="A68" s="115" t="s">
        <v>43</v>
      </c>
      <c r="B68" s="116"/>
      <c r="C68" s="116"/>
      <c r="D68" s="116"/>
      <c r="E68" s="116"/>
      <c r="F68" s="27">
        <v>0</v>
      </c>
      <c r="G68" s="27">
        <v>0</v>
      </c>
      <c r="H68" s="27">
        <v>0</v>
      </c>
      <c r="I68" s="104">
        <f t="shared" si="0"/>
        <v>0</v>
      </c>
      <c r="J68" s="29">
        <v>0</v>
      </c>
      <c r="L68" s="65" t="s">
        <v>77</v>
      </c>
      <c r="M68" s="114" t="s">
        <v>133</v>
      </c>
      <c r="N68" s="114"/>
      <c r="O68" s="114"/>
    </row>
    <row r="69" spans="1:15" ht="14.5" customHeight="1" thickBot="1">
      <c r="A69" s="117" t="s">
        <v>44</v>
      </c>
      <c r="B69" s="118"/>
      <c r="C69" s="118"/>
      <c r="D69" s="118"/>
      <c r="E69" s="118"/>
      <c r="F69" s="72">
        <v>0</v>
      </c>
      <c r="G69" s="72">
        <v>0</v>
      </c>
      <c r="H69" s="72">
        <v>0</v>
      </c>
      <c r="I69" s="105">
        <v>0</v>
      </c>
      <c r="J69" s="73">
        <v>0</v>
      </c>
      <c r="L69" s="65" t="s">
        <v>77</v>
      </c>
      <c r="M69" s="114" t="s">
        <v>133</v>
      </c>
      <c r="N69" s="114"/>
      <c r="O69" s="114"/>
    </row>
    <row r="70" spans="1:15" ht="15.5" thickTop="1" thickBot="1">
      <c r="A70" s="345" t="s">
        <v>45</v>
      </c>
      <c r="B70" s="346"/>
      <c r="C70" s="346"/>
      <c r="D70" s="346"/>
      <c r="E70" s="347"/>
      <c r="F70" s="98">
        <f>SUM(F52:F69)</f>
        <v>0</v>
      </c>
      <c r="G70" s="99">
        <f>SUM(G52:G69)</f>
        <v>0</v>
      </c>
      <c r="H70" s="99">
        <f>SUM(H52:H69)</f>
        <v>1000</v>
      </c>
      <c r="I70" s="99">
        <f>SUM(I52:I69)</f>
        <v>1000</v>
      </c>
      <c r="J70" s="100">
        <f t="shared" ref="J70" si="1">SUM(J52:J69)</f>
        <v>0</v>
      </c>
      <c r="L70" s="51" t="s">
        <v>133</v>
      </c>
      <c r="M70" s="114" t="s">
        <v>133</v>
      </c>
      <c r="N70" s="114"/>
      <c r="O70" s="114"/>
    </row>
    <row r="71" spans="1:15" ht="15.5" thickTop="1" thickBot="1">
      <c r="A71" s="10"/>
      <c r="B71" s="10"/>
      <c r="C71" s="10"/>
      <c r="D71" s="10"/>
      <c r="E71" s="10"/>
      <c r="F71" s="11"/>
      <c r="G71" s="11"/>
      <c r="H71" s="11"/>
      <c r="I71" s="11"/>
      <c r="J71" s="11"/>
    </row>
    <row r="72" spans="1:15">
      <c r="A72" s="122" t="s">
        <v>23</v>
      </c>
      <c r="B72" s="123"/>
      <c r="C72" s="123"/>
      <c r="D72" s="123"/>
      <c r="E72" s="123"/>
      <c r="F72" s="123"/>
      <c r="G72" s="123"/>
      <c r="H72" s="123"/>
      <c r="I72" s="123"/>
      <c r="J72" s="124"/>
    </row>
    <row r="73" spans="1:15">
      <c r="A73" s="125" t="s">
        <v>64</v>
      </c>
      <c r="B73" s="126"/>
      <c r="C73" s="126"/>
      <c r="D73" s="126"/>
      <c r="E73" s="126"/>
      <c r="F73" s="126"/>
      <c r="G73" s="126"/>
      <c r="H73" s="126"/>
      <c r="I73" s="126"/>
      <c r="J73" s="127"/>
    </row>
    <row r="74" spans="1:15" ht="66.5">
      <c r="A74" s="128" t="s">
        <v>24</v>
      </c>
      <c r="B74" s="129"/>
      <c r="C74" s="129"/>
      <c r="D74" s="129"/>
      <c r="E74" s="129"/>
      <c r="F74" s="2" t="s">
        <v>25</v>
      </c>
      <c r="G74" s="2" t="s">
        <v>26</v>
      </c>
      <c r="H74" s="2" t="s">
        <v>27</v>
      </c>
      <c r="I74" s="2" t="s">
        <v>28</v>
      </c>
      <c r="J74" s="3" t="s">
        <v>29</v>
      </c>
      <c r="M74" s="84" t="s">
        <v>141</v>
      </c>
      <c r="N74" s="85"/>
      <c r="O74" s="85"/>
    </row>
    <row r="75" spans="1:15" ht="14.5" customHeight="1">
      <c r="A75" s="115" t="s">
        <v>30</v>
      </c>
      <c r="B75" s="116"/>
      <c r="C75" s="116"/>
      <c r="D75" s="116"/>
      <c r="E75" s="116"/>
      <c r="F75" s="27">
        <v>0</v>
      </c>
      <c r="G75" s="27">
        <v>0</v>
      </c>
      <c r="H75" s="27">
        <v>0</v>
      </c>
      <c r="I75" s="104">
        <f>G75+H75</f>
        <v>0</v>
      </c>
      <c r="J75" s="29">
        <v>0</v>
      </c>
      <c r="L75" s="65" t="s">
        <v>77</v>
      </c>
      <c r="M75" s="114" t="s">
        <v>133</v>
      </c>
      <c r="N75" s="114"/>
      <c r="O75" s="114"/>
    </row>
    <row r="76" spans="1:15" ht="14.5" customHeight="1">
      <c r="A76" s="115" t="s">
        <v>31</v>
      </c>
      <c r="B76" s="116"/>
      <c r="C76" s="116"/>
      <c r="D76" s="116"/>
      <c r="E76" s="116"/>
      <c r="F76" s="27">
        <v>0</v>
      </c>
      <c r="G76" s="27">
        <v>0</v>
      </c>
      <c r="H76" s="27">
        <v>0</v>
      </c>
      <c r="I76" s="104">
        <f t="shared" ref="I76:I92" si="2">G76+H76</f>
        <v>0</v>
      </c>
      <c r="J76" s="29">
        <v>0</v>
      </c>
      <c r="L76" s="65" t="s">
        <v>77</v>
      </c>
      <c r="M76" s="114" t="s">
        <v>133</v>
      </c>
      <c r="N76" s="114"/>
      <c r="O76" s="114"/>
    </row>
    <row r="77" spans="1:15" ht="14.5" customHeight="1">
      <c r="A77" s="115" t="s">
        <v>32</v>
      </c>
      <c r="B77" s="116"/>
      <c r="C77" s="116"/>
      <c r="D77" s="116"/>
      <c r="E77" s="116"/>
      <c r="F77" s="27">
        <v>0</v>
      </c>
      <c r="G77" s="27">
        <v>0</v>
      </c>
      <c r="H77" s="27">
        <v>0</v>
      </c>
      <c r="I77" s="104">
        <f t="shared" si="2"/>
        <v>0</v>
      </c>
      <c r="J77" s="29">
        <v>0</v>
      </c>
      <c r="L77" s="65" t="s">
        <v>77</v>
      </c>
      <c r="M77" s="114" t="s">
        <v>133</v>
      </c>
      <c r="N77" s="114"/>
      <c r="O77" s="114"/>
    </row>
    <row r="78" spans="1:15" ht="14.5" customHeight="1">
      <c r="A78" s="115" t="s">
        <v>33</v>
      </c>
      <c r="B78" s="116"/>
      <c r="C78" s="116"/>
      <c r="D78" s="116"/>
      <c r="E78" s="116"/>
      <c r="F78" s="27">
        <v>0</v>
      </c>
      <c r="G78" s="27">
        <v>0</v>
      </c>
      <c r="H78" s="27">
        <v>0</v>
      </c>
      <c r="I78" s="104">
        <f t="shared" si="2"/>
        <v>0</v>
      </c>
      <c r="J78" s="29">
        <v>0</v>
      </c>
      <c r="L78" s="65" t="s">
        <v>77</v>
      </c>
      <c r="M78" s="114" t="s">
        <v>133</v>
      </c>
      <c r="N78" s="114"/>
      <c r="O78" s="114"/>
    </row>
    <row r="79" spans="1:15" ht="14.5" customHeight="1">
      <c r="A79" s="115" t="s">
        <v>34</v>
      </c>
      <c r="B79" s="116"/>
      <c r="C79" s="116"/>
      <c r="D79" s="116"/>
      <c r="E79" s="116"/>
      <c r="F79" s="27">
        <v>0</v>
      </c>
      <c r="G79" s="27">
        <v>0</v>
      </c>
      <c r="H79" s="27">
        <v>0</v>
      </c>
      <c r="I79" s="104">
        <f t="shared" si="2"/>
        <v>0</v>
      </c>
      <c r="J79" s="29">
        <v>0</v>
      </c>
      <c r="L79" s="65" t="s">
        <v>77</v>
      </c>
      <c r="M79" s="114" t="s">
        <v>133</v>
      </c>
      <c r="N79" s="114"/>
      <c r="O79" s="114"/>
    </row>
    <row r="80" spans="1:15" ht="14.5" customHeight="1">
      <c r="A80" s="115" t="s">
        <v>35</v>
      </c>
      <c r="B80" s="116"/>
      <c r="C80" s="116"/>
      <c r="D80" s="116"/>
      <c r="E80" s="116"/>
      <c r="F80" s="27">
        <v>0</v>
      </c>
      <c r="G80" s="27">
        <v>0</v>
      </c>
      <c r="H80" s="27">
        <v>0</v>
      </c>
      <c r="I80" s="104">
        <f t="shared" si="2"/>
        <v>0</v>
      </c>
      <c r="J80" s="29">
        <v>0</v>
      </c>
      <c r="L80" s="65" t="s">
        <v>77</v>
      </c>
      <c r="M80" s="114" t="s">
        <v>133</v>
      </c>
      <c r="N80" s="114"/>
      <c r="O80" s="114"/>
    </row>
    <row r="81" spans="1:15" ht="14.5" customHeight="1">
      <c r="A81" s="115" t="s">
        <v>36</v>
      </c>
      <c r="B81" s="116"/>
      <c r="C81" s="116"/>
      <c r="D81" s="116"/>
      <c r="E81" s="116"/>
      <c r="F81" s="27">
        <v>0</v>
      </c>
      <c r="G81" s="27">
        <v>0</v>
      </c>
      <c r="H81" s="27">
        <v>0</v>
      </c>
      <c r="I81" s="104">
        <f t="shared" si="2"/>
        <v>0</v>
      </c>
      <c r="J81" s="29">
        <v>0</v>
      </c>
      <c r="L81" s="65" t="s">
        <v>77</v>
      </c>
      <c r="M81" s="114" t="s">
        <v>133</v>
      </c>
      <c r="N81" s="114"/>
      <c r="O81" s="114"/>
    </row>
    <row r="82" spans="1:15" ht="14.5" customHeight="1">
      <c r="A82" s="115" t="s">
        <v>152</v>
      </c>
      <c r="B82" s="116"/>
      <c r="C82" s="116"/>
      <c r="D82" s="116"/>
      <c r="E82" s="116"/>
      <c r="F82" s="27">
        <v>0</v>
      </c>
      <c r="G82" s="27">
        <v>0</v>
      </c>
      <c r="H82" s="27">
        <v>0</v>
      </c>
      <c r="I82" s="104">
        <f t="shared" si="2"/>
        <v>0</v>
      </c>
      <c r="J82" s="29">
        <v>0</v>
      </c>
      <c r="L82" s="65" t="s">
        <v>77</v>
      </c>
      <c r="M82" s="114" t="s">
        <v>133</v>
      </c>
      <c r="N82" s="114"/>
      <c r="O82" s="114"/>
    </row>
    <row r="83" spans="1:15" ht="14.5" customHeight="1">
      <c r="A83" s="115" t="s">
        <v>153</v>
      </c>
      <c r="B83" s="116"/>
      <c r="C83" s="116"/>
      <c r="D83" s="116"/>
      <c r="E83" s="116"/>
      <c r="F83" s="27">
        <v>0</v>
      </c>
      <c r="G83" s="27">
        <v>0</v>
      </c>
      <c r="H83" s="27">
        <v>0</v>
      </c>
      <c r="I83" s="104">
        <f t="shared" si="2"/>
        <v>0</v>
      </c>
      <c r="J83" s="29">
        <v>0</v>
      </c>
      <c r="L83" s="65" t="s">
        <v>77</v>
      </c>
      <c r="M83" s="114" t="s">
        <v>133</v>
      </c>
      <c r="N83" s="114"/>
      <c r="O83" s="114"/>
    </row>
    <row r="84" spans="1:15" ht="14.5" customHeight="1">
      <c r="A84" s="115" t="s">
        <v>154</v>
      </c>
      <c r="B84" s="116"/>
      <c r="C84" s="116"/>
      <c r="D84" s="116"/>
      <c r="E84" s="116"/>
      <c r="F84" s="27">
        <v>0</v>
      </c>
      <c r="G84" s="27">
        <v>0</v>
      </c>
      <c r="H84" s="27">
        <v>0</v>
      </c>
      <c r="I84" s="104">
        <f t="shared" si="2"/>
        <v>0</v>
      </c>
      <c r="J84" s="29">
        <v>0</v>
      </c>
      <c r="L84" s="65" t="s">
        <v>77</v>
      </c>
      <c r="M84" s="114" t="s">
        <v>133</v>
      </c>
      <c r="N84" s="114"/>
      <c r="O84" s="114"/>
    </row>
    <row r="85" spans="1:15" ht="14.5" customHeight="1">
      <c r="A85" s="115" t="s">
        <v>37</v>
      </c>
      <c r="B85" s="116"/>
      <c r="C85" s="116"/>
      <c r="D85" s="116"/>
      <c r="E85" s="116"/>
      <c r="F85" s="27">
        <v>0</v>
      </c>
      <c r="G85" s="27">
        <v>0</v>
      </c>
      <c r="H85" s="27">
        <v>0</v>
      </c>
      <c r="I85" s="104">
        <f t="shared" si="2"/>
        <v>0</v>
      </c>
      <c r="J85" s="29">
        <v>0</v>
      </c>
      <c r="L85" s="65" t="s">
        <v>77</v>
      </c>
      <c r="M85" s="114" t="s">
        <v>133</v>
      </c>
      <c r="N85" s="114"/>
      <c r="O85" s="114"/>
    </row>
    <row r="86" spans="1:15" ht="14.5" customHeight="1">
      <c r="A86" s="115" t="s">
        <v>38</v>
      </c>
      <c r="B86" s="116"/>
      <c r="C86" s="116"/>
      <c r="D86" s="116"/>
      <c r="E86" s="116"/>
      <c r="F86" s="27">
        <v>0</v>
      </c>
      <c r="G86" s="27">
        <v>0</v>
      </c>
      <c r="H86" s="27">
        <v>0</v>
      </c>
      <c r="I86" s="104">
        <f t="shared" si="2"/>
        <v>0</v>
      </c>
      <c r="J86" s="29">
        <v>0</v>
      </c>
      <c r="L86" s="65" t="s">
        <v>77</v>
      </c>
      <c r="M86" s="114" t="s">
        <v>133</v>
      </c>
      <c r="N86" s="114"/>
      <c r="O86" s="114"/>
    </row>
    <row r="87" spans="1:15" ht="14.5" customHeight="1">
      <c r="A87" s="115" t="s">
        <v>39</v>
      </c>
      <c r="B87" s="116"/>
      <c r="C87" s="116"/>
      <c r="D87" s="116"/>
      <c r="E87" s="116"/>
      <c r="F87" s="27">
        <v>0</v>
      </c>
      <c r="G87" s="27">
        <v>0</v>
      </c>
      <c r="H87" s="27">
        <v>0</v>
      </c>
      <c r="I87" s="104">
        <f t="shared" si="2"/>
        <v>0</v>
      </c>
      <c r="J87" s="29">
        <v>0</v>
      </c>
      <c r="L87" s="65" t="s">
        <v>77</v>
      </c>
      <c r="M87" s="114" t="s">
        <v>133</v>
      </c>
      <c r="N87" s="114"/>
      <c r="O87" s="114"/>
    </row>
    <row r="88" spans="1:15">
      <c r="A88" s="115" t="s">
        <v>40</v>
      </c>
      <c r="B88" s="116"/>
      <c r="C88" s="116"/>
      <c r="D88" s="116"/>
      <c r="E88" s="116"/>
      <c r="F88" s="27">
        <v>0</v>
      </c>
      <c r="G88" s="27">
        <v>0</v>
      </c>
      <c r="H88" s="27">
        <v>0</v>
      </c>
      <c r="I88" s="104">
        <f t="shared" si="2"/>
        <v>0</v>
      </c>
      <c r="J88" s="29">
        <v>0</v>
      </c>
      <c r="L88" s="65" t="s">
        <v>77</v>
      </c>
      <c r="M88" s="114" t="s">
        <v>133</v>
      </c>
      <c r="N88" s="114"/>
      <c r="O88" s="114"/>
    </row>
    <row r="89" spans="1:15" ht="14.5" customHeight="1">
      <c r="A89" s="115" t="s">
        <v>41</v>
      </c>
      <c r="B89" s="116"/>
      <c r="C89" s="116"/>
      <c r="D89" s="116"/>
      <c r="E89" s="116"/>
      <c r="F89" s="27">
        <v>0</v>
      </c>
      <c r="G89" s="27">
        <v>0</v>
      </c>
      <c r="H89" s="27">
        <v>0</v>
      </c>
      <c r="I89" s="104">
        <f t="shared" si="2"/>
        <v>0</v>
      </c>
      <c r="J89" s="29">
        <v>0</v>
      </c>
      <c r="L89" s="65" t="s">
        <v>77</v>
      </c>
      <c r="M89" s="114" t="s">
        <v>133</v>
      </c>
      <c r="N89" s="114"/>
      <c r="O89" s="114"/>
    </row>
    <row r="90" spans="1:15">
      <c r="A90" s="115" t="s">
        <v>42</v>
      </c>
      <c r="B90" s="116"/>
      <c r="C90" s="116"/>
      <c r="D90" s="116"/>
      <c r="E90" s="116"/>
      <c r="F90" s="27">
        <v>0</v>
      </c>
      <c r="G90" s="27">
        <v>0</v>
      </c>
      <c r="H90" s="27">
        <v>0</v>
      </c>
      <c r="I90" s="104">
        <f t="shared" si="2"/>
        <v>0</v>
      </c>
      <c r="J90" s="29">
        <v>0</v>
      </c>
      <c r="L90" s="65" t="s">
        <v>77</v>
      </c>
      <c r="M90" s="114" t="s">
        <v>133</v>
      </c>
      <c r="N90" s="114"/>
      <c r="O90" s="114"/>
    </row>
    <row r="91" spans="1:15" ht="14.5" customHeight="1">
      <c r="A91" s="115" t="s">
        <v>43</v>
      </c>
      <c r="B91" s="116"/>
      <c r="C91" s="116"/>
      <c r="D91" s="116"/>
      <c r="E91" s="116"/>
      <c r="F91" s="27">
        <v>0</v>
      </c>
      <c r="G91" s="27">
        <v>0</v>
      </c>
      <c r="H91" s="27">
        <v>0</v>
      </c>
      <c r="I91" s="104">
        <f t="shared" si="2"/>
        <v>0</v>
      </c>
      <c r="J91" s="29">
        <v>0</v>
      </c>
      <c r="L91" s="65" t="s">
        <v>77</v>
      </c>
      <c r="M91" s="114" t="s">
        <v>133</v>
      </c>
      <c r="N91" s="114"/>
      <c r="O91" s="114"/>
    </row>
    <row r="92" spans="1:15" ht="14.5" customHeight="1" thickBot="1">
      <c r="A92" s="117" t="s">
        <v>44</v>
      </c>
      <c r="B92" s="118"/>
      <c r="C92" s="118"/>
      <c r="D92" s="118"/>
      <c r="E92" s="118"/>
      <c r="F92" s="72">
        <v>0</v>
      </c>
      <c r="G92" s="72">
        <v>0</v>
      </c>
      <c r="H92" s="72">
        <v>0</v>
      </c>
      <c r="I92" s="104">
        <f t="shared" si="2"/>
        <v>0</v>
      </c>
      <c r="J92" s="73">
        <v>0</v>
      </c>
      <c r="L92" s="65" t="s">
        <v>77</v>
      </c>
      <c r="M92" s="114" t="s">
        <v>133</v>
      </c>
      <c r="N92" s="114"/>
      <c r="O92" s="114"/>
    </row>
    <row r="93" spans="1:15" ht="15.5" thickTop="1" thickBot="1">
      <c r="A93" s="345" t="s">
        <v>45</v>
      </c>
      <c r="B93" s="346"/>
      <c r="C93" s="346"/>
      <c r="D93" s="346"/>
      <c r="E93" s="347"/>
      <c r="F93" s="98">
        <f>SUM(F75:F92)</f>
        <v>0</v>
      </c>
      <c r="G93" s="99">
        <f>SUM(G75:G92)</f>
        <v>0</v>
      </c>
      <c r="H93" s="99">
        <f>SUM(H75:H92)</f>
        <v>0</v>
      </c>
      <c r="I93" s="99">
        <f>SUM(I75:I92)</f>
        <v>0</v>
      </c>
      <c r="J93" s="100">
        <f t="shared" ref="J93" si="3">SUM(J75:J92)</f>
        <v>0</v>
      </c>
      <c r="L93" s="51" t="s">
        <v>133</v>
      </c>
      <c r="M93" s="114" t="s">
        <v>133</v>
      </c>
      <c r="N93" s="114"/>
      <c r="O93" s="114"/>
    </row>
    <row r="94" spans="1:15" ht="15" thickTop="1">
      <c r="A94" s="10"/>
      <c r="B94" s="10"/>
      <c r="C94" s="10"/>
      <c r="D94" s="10"/>
      <c r="E94" s="10"/>
      <c r="F94" s="11"/>
      <c r="G94" s="11"/>
      <c r="H94" s="11"/>
      <c r="I94" s="11"/>
      <c r="J94" s="11"/>
    </row>
    <row r="95" spans="1:15">
      <c r="A95" s="143" t="s">
        <v>46</v>
      </c>
      <c r="B95" s="143"/>
      <c r="C95" s="143"/>
      <c r="D95" s="143"/>
      <c r="E95" s="143"/>
      <c r="F95" s="143"/>
      <c r="G95" s="143"/>
      <c r="H95" s="143"/>
      <c r="I95" s="143"/>
      <c r="J95" s="143"/>
    </row>
    <row r="96" spans="1:15">
      <c r="A96" s="139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</row>
    <row r="97" spans="1:12">
      <c r="A97" s="139" t="s">
        <v>48</v>
      </c>
      <c r="B97" s="139"/>
      <c r="C97" s="139"/>
      <c r="D97" s="139"/>
      <c r="E97" s="139"/>
      <c r="F97" s="139"/>
      <c r="G97" s="139"/>
      <c r="H97" s="139"/>
      <c r="I97" s="139"/>
      <c r="J97" s="139"/>
    </row>
    <row r="98" spans="1:12">
      <c r="A98" s="139" t="s">
        <v>49</v>
      </c>
      <c r="B98" s="139"/>
      <c r="C98" s="139"/>
      <c r="D98" s="139"/>
      <c r="E98" s="139"/>
      <c r="F98" s="139"/>
      <c r="G98" s="139"/>
      <c r="H98" s="139"/>
      <c r="I98" s="139"/>
      <c r="J98" s="139"/>
    </row>
    <row r="99" spans="1:12" ht="21" customHeight="1">
      <c r="A99" s="140" t="s">
        <v>50</v>
      </c>
      <c r="B99" s="141"/>
      <c r="C99" s="141"/>
      <c r="D99" s="141"/>
      <c r="E99" s="141"/>
      <c r="F99" s="141"/>
      <c r="G99" s="141"/>
      <c r="H99" s="141"/>
      <c r="I99" s="141"/>
      <c r="J99" s="141"/>
    </row>
    <row r="100" spans="1:12" ht="41.15" customHeight="1">
      <c r="A100" s="142" t="s">
        <v>51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2" ht="15" thickBot="1">
      <c r="A101" s="144" t="s">
        <v>52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15" customHeight="1" thickBot="1">
      <c r="A102" s="132" t="s">
        <v>53</v>
      </c>
      <c r="B102" s="133"/>
      <c r="C102" s="133"/>
      <c r="D102" s="133"/>
      <c r="E102" s="133"/>
      <c r="F102" s="133"/>
      <c r="G102" s="133"/>
      <c r="H102" s="133"/>
      <c r="I102" s="133"/>
      <c r="J102" s="134"/>
    </row>
    <row r="103" spans="1:12" ht="14.5" customHeight="1">
      <c r="A103" s="135" t="s">
        <v>100</v>
      </c>
      <c r="B103" s="136"/>
      <c r="C103" s="136"/>
      <c r="D103" s="136"/>
      <c r="E103" s="136"/>
      <c r="F103" s="136"/>
      <c r="G103" s="136"/>
      <c r="H103" s="136"/>
      <c r="I103" s="145"/>
      <c r="J103" s="32">
        <f>I41</f>
        <v>1600</v>
      </c>
      <c r="L103" s="51" t="s">
        <v>133</v>
      </c>
    </row>
    <row r="104" spans="1:12" ht="15.75" customHeight="1">
      <c r="A104" s="137" t="s">
        <v>101</v>
      </c>
      <c r="B104" s="138"/>
      <c r="C104" s="138"/>
      <c r="D104" s="138"/>
      <c r="E104" s="138"/>
      <c r="F104" s="138"/>
      <c r="G104" s="138"/>
      <c r="H104" s="138"/>
      <c r="I104" s="146"/>
      <c r="J104" s="52">
        <f>I70+I93</f>
        <v>1000</v>
      </c>
      <c r="L104" s="51" t="s">
        <v>133</v>
      </c>
    </row>
    <row r="105" spans="1:12" ht="15.75" customHeight="1">
      <c r="A105" s="115" t="s">
        <v>110</v>
      </c>
      <c r="B105" s="116"/>
      <c r="C105" s="116"/>
      <c r="D105" s="116"/>
      <c r="E105" s="116"/>
      <c r="F105" s="116"/>
      <c r="G105" s="116"/>
      <c r="H105" s="116"/>
      <c r="I105" s="146"/>
      <c r="J105" s="52">
        <f>H40-I93</f>
        <v>500</v>
      </c>
      <c r="L105" s="51" t="s">
        <v>133</v>
      </c>
    </row>
    <row r="106" spans="1:12" ht="15.75" customHeight="1">
      <c r="A106" s="115" t="s">
        <v>111</v>
      </c>
      <c r="B106" s="116"/>
      <c r="C106" s="116"/>
      <c r="D106" s="116"/>
      <c r="E106" s="116"/>
      <c r="F106" s="116"/>
      <c r="G106" s="116"/>
      <c r="H106" s="116"/>
      <c r="I106" s="146"/>
      <c r="J106" s="52">
        <f>I39-I70-J107</f>
        <v>100</v>
      </c>
      <c r="L106" s="51" t="s">
        <v>133</v>
      </c>
    </row>
    <row r="107" spans="1:12" ht="15.75" customHeight="1">
      <c r="A107" s="115" t="s">
        <v>65</v>
      </c>
      <c r="B107" s="116"/>
      <c r="C107" s="116"/>
      <c r="D107" s="116"/>
      <c r="E107" s="116"/>
      <c r="F107" s="116"/>
      <c r="G107" s="116"/>
      <c r="H107" s="116"/>
      <c r="I107" s="146"/>
      <c r="J107" s="33">
        <v>0</v>
      </c>
      <c r="L107" s="65" t="s">
        <v>77</v>
      </c>
    </row>
    <row r="108" spans="1:12" ht="15.75" customHeight="1">
      <c r="A108" s="115" t="s">
        <v>112</v>
      </c>
      <c r="B108" s="116"/>
      <c r="C108" s="116"/>
      <c r="D108" s="116"/>
      <c r="E108" s="116"/>
      <c r="F108" s="116"/>
      <c r="G108" s="116"/>
      <c r="H108" s="116"/>
      <c r="I108" s="146"/>
      <c r="J108" s="52">
        <f>J105</f>
        <v>500</v>
      </c>
      <c r="L108" s="51" t="s">
        <v>133</v>
      </c>
    </row>
    <row r="109" spans="1:12" ht="15.75" customHeight="1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46"/>
      <c r="J109" s="53">
        <f>J106-J107</f>
        <v>100</v>
      </c>
      <c r="L109" s="51" t="s">
        <v>133</v>
      </c>
    </row>
    <row r="110" spans="1:12" ht="15.75" customHeight="1" thickBot="1">
      <c r="A110" s="117" t="s">
        <v>171</v>
      </c>
      <c r="B110" s="118"/>
      <c r="C110" s="118"/>
      <c r="D110" s="118"/>
      <c r="E110" s="118"/>
      <c r="F110" s="118"/>
      <c r="G110" s="118"/>
      <c r="H110" s="118"/>
      <c r="I110" s="147"/>
      <c r="J110" s="66">
        <f>J108+J109</f>
        <v>600</v>
      </c>
      <c r="L110" s="51" t="s">
        <v>133</v>
      </c>
    </row>
    <row r="111" spans="1:12" ht="66" customHeight="1">
      <c r="A111" s="130" t="s">
        <v>54</v>
      </c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spans="1:12" ht="15.5">
      <c r="A112" s="308" t="s">
        <v>163</v>
      </c>
      <c r="B112" s="308"/>
      <c r="C112" s="308"/>
      <c r="D112" s="308"/>
      <c r="E112" s="308"/>
      <c r="F112" s="308"/>
      <c r="G112" s="308"/>
      <c r="H112" s="308"/>
      <c r="I112" s="308"/>
      <c r="J112" s="308"/>
      <c r="L112" s="65" t="s">
        <v>77</v>
      </c>
    </row>
    <row r="113" spans="1:12">
      <c r="A113" s="9" t="s">
        <v>63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2" ht="15.5">
      <c r="A116" s="120" t="s">
        <v>61</v>
      </c>
      <c r="B116" s="121"/>
      <c r="C116" s="121"/>
      <c r="D116" s="121"/>
      <c r="E116" s="121"/>
      <c r="F116" s="121"/>
      <c r="G116" s="121"/>
      <c r="H116" s="121"/>
      <c r="I116" s="121"/>
      <c r="J116" s="121"/>
    </row>
    <row r="117" spans="1:12" ht="15.5">
      <c r="A117" s="121" t="str">
        <f>E7</f>
        <v>FULANO(A) DE TAL - PRESIDENTE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L117" s="65" t="s">
        <v>77</v>
      </c>
    </row>
    <row r="118" spans="1:12" ht="15.5">
      <c r="A118" s="121" t="s">
        <v>62</v>
      </c>
      <c r="B118" s="121"/>
      <c r="C118" s="121"/>
      <c r="D118" s="121"/>
      <c r="E118" s="121"/>
      <c r="F118" s="121"/>
      <c r="G118" s="121"/>
      <c r="H118" s="121"/>
      <c r="I118" s="121"/>
      <c r="J118" s="121"/>
    </row>
  </sheetData>
  <mergeCells count="231">
    <mergeCell ref="L1:X1"/>
    <mergeCell ref="M11:X11"/>
    <mergeCell ref="M14:X14"/>
    <mergeCell ref="M15:X15"/>
    <mergeCell ref="L33:X33"/>
    <mergeCell ref="L50:X50"/>
    <mergeCell ref="M92:O92"/>
    <mergeCell ref="M93:O93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M86:O86"/>
    <mergeCell ref="M61:O61"/>
    <mergeCell ref="M62:O62"/>
    <mergeCell ref="M63:O63"/>
    <mergeCell ref="M64:O64"/>
    <mergeCell ref="M65:O65"/>
    <mergeCell ref="M66:O66"/>
    <mergeCell ref="M67:O67"/>
    <mergeCell ref="M68:O68"/>
    <mergeCell ref="M69:O69"/>
    <mergeCell ref="M77:O77"/>
    <mergeCell ref="M78:O78"/>
    <mergeCell ref="M79:O79"/>
    <mergeCell ref="M80:O80"/>
    <mergeCell ref="M81:O81"/>
    <mergeCell ref="M82:O82"/>
    <mergeCell ref="C31:D31"/>
    <mergeCell ref="E31:F31"/>
    <mergeCell ref="G31:H31"/>
    <mergeCell ref="I31:J31"/>
    <mergeCell ref="A32:H32"/>
    <mergeCell ref="M52:O52"/>
    <mergeCell ref="M53:O53"/>
    <mergeCell ref="M54:O54"/>
    <mergeCell ref="M55:O55"/>
    <mergeCell ref="A50:J50"/>
    <mergeCell ref="A51:E51"/>
    <mergeCell ref="A52:E52"/>
    <mergeCell ref="A53:E53"/>
    <mergeCell ref="A54:E54"/>
    <mergeCell ref="A55:E55"/>
    <mergeCell ref="A43:J43"/>
    <mergeCell ref="A44:J44"/>
    <mergeCell ref="A45:J45"/>
    <mergeCell ref="A47:J47"/>
    <mergeCell ref="A48:J48"/>
    <mergeCell ref="A49:J49"/>
    <mergeCell ref="A34:F34"/>
    <mergeCell ref="G34:G41"/>
    <mergeCell ref="J34:J41"/>
    <mergeCell ref="M56:O56"/>
    <mergeCell ref="M57:O57"/>
    <mergeCell ref="M58:O58"/>
    <mergeCell ref="M59:O59"/>
    <mergeCell ref="M60:O60"/>
    <mergeCell ref="A82:E82"/>
    <mergeCell ref="A83:E83"/>
    <mergeCell ref="A84:E84"/>
    <mergeCell ref="A85:E85"/>
    <mergeCell ref="A56:E56"/>
    <mergeCell ref="A57:E57"/>
    <mergeCell ref="A58:E58"/>
    <mergeCell ref="A62:E62"/>
    <mergeCell ref="A63:E63"/>
    <mergeCell ref="A59:E59"/>
    <mergeCell ref="A60:E60"/>
    <mergeCell ref="A61:E61"/>
    <mergeCell ref="M83:O83"/>
    <mergeCell ref="M84:O84"/>
    <mergeCell ref="M85:O85"/>
    <mergeCell ref="A95:J95"/>
    <mergeCell ref="A103:H103"/>
    <mergeCell ref="I103:I110"/>
    <mergeCell ref="A64:E64"/>
    <mergeCell ref="A65:E65"/>
    <mergeCell ref="A66:E66"/>
    <mergeCell ref="A67:E67"/>
    <mergeCell ref="A68:E68"/>
    <mergeCell ref="A69:E69"/>
    <mergeCell ref="A93:E93"/>
    <mergeCell ref="A96:J96"/>
    <mergeCell ref="A97:J97"/>
    <mergeCell ref="A98:J98"/>
    <mergeCell ref="A75:E75"/>
    <mergeCell ref="A76:E76"/>
    <mergeCell ref="M87:O87"/>
    <mergeCell ref="M88:O88"/>
    <mergeCell ref="M89:O89"/>
    <mergeCell ref="M90:O90"/>
    <mergeCell ref="M91:O91"/>
    <mergeCell ref="M70:O70"/>
    <mergeCell ref="M75:O75"/>
    <mergeCell ref="M76:O76"/>
    <mergeCell ref="A92:E92"/>
    <mergeCell ref="A86:E86"/>
    <mergeCell ref="A87:E87"/>
    <mergeCell ref="A88:E88"/>
    <mergeCell ref="A89:E89"/>
    <mergeCell ref="A90:E90"/>
    <mergeCell ref="A91:E91"/>
    <mergeCell ref="A77:E77"/>
    <mergeCell ref="A78:E78"/>
    <mergeCell ref="A79:E79"/>
    <mergeCell ref="A80:E80"/>
    <mergeCell ref="A81:E81"/>
    <mergeCell ref="A70:E70"/>
    <mergeCell ref="A72:J72"/>
    <mergeCell ref="A73:J73"/>
    <mergeCell ref="A74:E74"/>
    <mergeCell ref="A118:J118"/>
    <mergeCell ref="A108:H108"/>
    <mergeCell ref="A109:H109"/>
    <mergeCell ref="A110:H110"/>
    <mergeCell ref="A112:J112"/>
    <mergeCell ref="A99:J99"/>
    <mergeCell ref="A100:J100"/>
    <mergeCell ref="A101:J101"/>
    <mergeCell ref="A102:J102"/>
    <mergeCell ref="A104:H104"/>
    <mergeCell ref="A105:H105"/>
    <mergeCell ref="A106:H106"/>
    <mergeCell ref="A107:H107"/>
    <mergeCell ref="A116:J116"/>
    <mergeCell ref="A117:J117"/>
    <mergeCell ref="A111:J111"/>
    <mergeCell ref="A35:F35"/>
    <mergeCell ref="A36:F36"/>
    <mergeCell ref="A37:F37"/>
    <mergeCell ref="A38:F38"/>
    <mergeCell ref="A39:F39"/>
    <mergeCell ref="A40:F40"/>
    <mergeCell ref="A41:F41"/>
    <mergeCell ref="I32:J32"/>
    <mergeCell ref="A33:F33"/>
    <mergeCell ref="G33:H33"/>
    <mergeCell ref="I33:J33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118"/>
  <sheetViews>
    <sheetView zoomScale="90" zoomScaleNormal="90" workbookViewId="0">
      <selection activeCell="E31" sqref="E31:F31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5.1796875" style="1" customWidth="1"/>
    <col min="11" max="11" width="7.1796875" style="1" customWidth="1"/>
    <col min="12" max="12" width="28.7265625" style="65" bestFit="1" customWidth="1"/>
    <col min="13" max="17" width="9.1796875" style="65"/>
    <col min="18" max="24" width="9.1796875" style="109"/>
    <col min="25" max="16384" width="9.1796875" style="1"/>
  </cols>
  <sheetData>
    <row r="1" spans="1:24" ht="42" customHeight="1" thickBot="1">
      <c r="A1" s="181" t="s">
        <v>57</v>
      </c>
      <c r="B1" s="182"/>
      <c r="C1" s="182"/>
      <c r="D1" s="182"/>
      <c r="E1" s="182"/>
      <c r="F1" s="182"/>
      <c r="G1" s="182"/>
      <c r="H1" s="182"/>
      <c r="I1" s="182"/>
      <c r="J1" s="183"/>
      <c r="L1" s="354" t="s">
        <v>165</v>
      </c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</row>
    <row r="2" spans="1:24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4" s="4" customFormat="1" ht="21" customHeight="1">
      <c r="A3" s="258" t="s">
        <v>0</v>
      </c>
      <c r="B3" s="259"/>
      <c r="C3" s="259"/>
      <c r="D3" s="259"/>
      <c r="E3" s="289" t="s">
        <v>56</v>
      </c>
      <c r="F3" s="289"/>
      <c r="G3" s="289"/>
      <c r="H3" s="289"/>
      <c r="I3" s="289"/>
      <c r="J3" s="290"/>
      <c r="L3" s="51" t="s">
        <v>133</v>
      </c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</row>
    <row r="4" spans="1:24" s="4" customFormat="1" ht="42" customHeight="1">
      <c r="A4" s="246" t="s">
        <v>1</v>
      </c>
      <c r="B4" s="247"/>
      <c r="C4" s="247"/>
      <c r="D4" s="247"/>
      <c r="E4" s="190" t="str">
        <f>'JAN 26'!E4:J4</f>
        <v>NOME DA ORGANIZAÇÃO</v>
      </c>
      <c r="F4" s="190"/>
      <c r="G4" s="190"/>
      <c r="H4" s="190"/>
      <c r="I4" s="190"/>
      <c r="J4" s="191"/>
      <c r="L4" s="51" t="s">
        <v>133</v>
      </c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</row>
    <row r="5" spans="1:24" s="4" customFormat="1" ht="21" customHeight="1">
      <c r="A5" s="246" t="s">
        <v>2</v>
      </c>
      <c r="B5" s="247"/>
      <c r="C5" s="247"/>
      <c r="D5" s="247"/>
      <c r="E5" s="190" t="str">
        <f>'JAN 26'!E5:J5</f>
        <v>XX.XXX.XXX/0001-93</v>
      </c>
      <c r="F5" s="190"/>
      <c r="G5" s="190"/>
      <c r="H5" s="190"/>
      <c r="I5" s="190"/>
      <c r="J5" s="191"/>
      <c r="L5" s="51" t="s">
        <v>133</v>
      </c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</row>
    <row r="6" spans="1:24" s="4" customFormat="1" ht="33.65" customHeight="1">
      <c r="A6" s="246" t="s">
        <v>75</v>
      </c>
      <c r="B6" s="247"/>
      <c r="C6" s="247"/>
      <c r="D6" s="247"/>
      <c r="E6" s="190" t="str">
        <f>'JAN 26'!E6:J6</f>
        <v>RUA XXXXX, NºXXX - BAIRRO XXXX - CIDADE XXXXXX CEP: XXXX</v>
      </c>
      <c r="F6" s="190"/>
      <c r="G6" s="190"/>
      <c r="H6" s="190"/>
      <c r="I6" s="190"/>
      <c r="J6" s="191"/>
      <c r="L6" s="51" t="s">
        <v>133</v>
      </c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</row>
    <row r="7" spans="1:24" s="4" customFormat="1" ht="21" customHeight="1">
      <c r="A7" s="246" t="s">
        <v>4</v>
      </c>
      <c r="B7" s="247"/>
      <c r="C7" s="247"/>
      <c r="D7" s="247"/>
      <c r="E7" s="190" t="str">
        <f>'JAN 26'!E7:J7</f>
        <v>FULANO(A) DE TAL - PRESIDENTE</v>
      </c>
      <c r="F7" s="190"/>
      <c r="G7" s="190"/>
      <c r="H7" s="190"/>
      <c r="I7" s="190"/>
      <c r="J7" s="191"/>
      <c r="L7" s="51" t="s">
        <v>133</v>
      </c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s="4" customFormat="1">
      <c r="A8" s="246" t="s">
        <v>5</v>
      </c>
      <c r="B8" s="247"/>
      <c r="C8" s="247"/>
      <c r="D8" s="247"/>
      <c r="E8" s="190" t="str">
        <f>'JAN 26'!E8:J8</f>
        <v>313.XXX.XXX-34</v>
      </c>
      <c r="F8" s="190"/>
      <c r="G8" s="190"/>
      <c r="H8" s="190"/>
      <c r="I8" s="190"/>
      <c r="J8" s="191"/>
      <c r="L8" s="51" t="s">
        <v>133</v>
      </c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spans="1:24" s="4" customFormat="1" ht="51" customHeight="1">
      <c r="A9" s="246" t="s">
        <v>6</v>
      </c>
      <c r="B9" s="247"/>
      <c r="C9" s="247"/>
      <c r="D9" s="247"/>
      <c r="E9" s="190" t="str">
        <f>'JAN 26'!E9:J9</f>
        <v>(XXXXXXX) O MESMO QUE CONSTA NO TERMO DE COLABORAÇÃO</v>
      </c>
      <c r="F9" s="190"/>
      <c r="G9" s="190"/>
      <c r="H9" s="190"/>
      <c r="I9" s="190"/>
      <c r="J9" s="191"/>
      <c r="L9" s="51" t="s">
        <v>133</v>
      </c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</row>
    <row r="10" spans="1:24" s="4" customFormat="1" ht="21" customHeight="1">
      <c r="A10" s="246" t="s">
        <v>7</v>
      </c>
      <c r="B10" s="247"/>
      <c r="C10" s="247"/>
      <c r="D10" s="247"/>
      <c r="E10" s="316" t="s">
        <v>164</v>
      </c>
      <c r="F10" s="316"/>
      <c r="G10" s="316"/>
      <c r="H10" s="316"/>
      <c r="I10" s="316"/>
      <c r="J10" s="317"/>
      <c r="L10" s="65" t="s">
        <v>77</v>
      </c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</row>
    <row r="11" spans="1:24" s="4" customFormat="1" ht="21" customHeight="1" thickBot="1">
      <c r="A11" s="250" t="s">
        <v>8</v>
      </c>
      <c r="B11" s="251"/>
      <c r="C11" s="251"/>
      <c r="D11" s="251"/>
      <c r="E11" s="201" t="s">
        <v>173</v>
      </c>
      <c r="F11" s="201"/>
      <c r="G11" s="201"/>
      <c r="H11" s="201"/>
      <c r="I11" s="201"/>
      <c r="J11" s="202"/>
      <c r="L11" s="65" t="s">
        <v>77</v>
      </c>
      <c r="M11" s="355" t="s">
        <v>166</v>
      </c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</row>
    <row r="12" spans="1:24" s="4" customFormat="1" ht="15" thickBot="1">
      <c r="A12" s="6"/>
      <c r="B12" s="6"/>
      <c r="C12" s="6"/>
      <c r="D12" s="6"/>
      <c r="E12" s="7"/>
      <c r="F12" s="7"/>
      <c r="G12" s="7"/>
      <c r="H12" s="7"/>
      <c r="I12" s="7"/>
      <c r="J12" s="7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</row>
    <row r="13" spans="1:24">
      <c r="A13" s="194" t="s">
        <v>9</v>
      </c>
      <c r="B13" s="195"/>
      <c r="C13" s="195"/>
      <c r="D13" s="22" t="s">
        <v>58</v>
      </c>
      <c r="E13" s="195" t="s">
        <v>10</v>
      </c>
      <c r="F13" s="195"/>
      <c r="G13" s="195" t="s">
        <v>11</v>
      </c>
      <c r="H13" s="195"/>
      <c r="I13" s="195" t="s">
        <v>12</v>
      </c>
      <c r="J13" s="196"/>
    </row>
    <row r="14" spans="1:24">
      <c r="A14" s="203" t="s">
        <v>60</v>
      </c>
      <c r="B14" s="204"/>
      <c r="C14" s="204"/>
      <c r="D14" s="14" t="str">
        <f>'JAN 26'!D14</f>
        <v>XXX/2026</v>
      </c>
      <c r="E14" s="273">
        <f>'JAN 26'!E14:F14</f>
        <v>46020</v>
      </c>
      <c r="F14" s="273"/>
      <c r="G14" s="273" t="str">
        <f>'JAN 26'!G14:H14</f>
        <v>01/01/2026 A 31/12/2026</v>
      </c>
      <c r="H14" s="274"/>
      <c r="I14" s="263">
        <f>'JAN 26'!I14:J14</f>
        <v>12000</v>
      </c>
      <c r="J14" s="264"/>
      <c r="L14" s="51" t="s">
        <v>133</v>
      </c>
      <c r="M14" s="356" t="s">
        <v>167</v>
      </c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</row>
    <row r="15" spans="1:24">
      <c r="A15" s="203" t="s">
        <v>13</v>
      </c>
      <c r="B15" s="204"/>
      <c r="C15" s="204"/>
      <c r="D15" s="71" t="s">
        <v>96</v>
      </c>
      <c r="E15" s="252" t="s">
        <v>135</v>
      </c>
      <c r="F15" s="253"/>
      <c r="G15" s="252" t="s">
        <v>135</v>
      </c>
      <c r="H15" s="253"/>
      <c r="I15" s="254">
        <v>0</v>
      </c>
      <c r="J15" s="255"/>
      <c r="L15" s="65" t="s">
        <v>77</v>
      </c>
      <c r="M15" s="357" t="s">
        <v>136</v>
      </c>
      <c r="N15" s="357"/>
      <c r="O15" s="357"/>
      <c r="P15" s="357"/>
      <c r="Q15" s="357"/>
      <c r="R15" s="357"/>
      <c r="S15" s="357"/>
      <c r="T15" s="357"/>
      <c r="U15" s="357"/>
      <c r="V15" s="357"/>
      <c r="W15" s="357"/>
      <c r="X15" s="357"/>
    </row>
    <row r="16" spans="1:24" ht="15" thickBot="1">
      <c r="A16" s="256" t="s">
        <v>13</v>
      </c>
      <c r="B16" s="257"/>
      <c r="C16" s="257"/>
      <c r="D16" s="71" t="s">
        <v>96</v>
      </c>
      <c r="E16" s="252" t="s">
        <v>135</v>
      </c>
      <c r="F16" s="253"/>
      <c r="G16" s="252" t="s">
        <v>135</v>
      </c>
      <c r="H16" s="253"/>
      <c r="I16" s="254">
        <v>0</v>
      </c>
      <c r="J16" s="255"/>
      <c r="L16" s="65" t="s">
        <v>77</v>
      </c>
    </row>
    <row r="17" spans="1:16" ht="15" thickBo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6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6" ht="37.5" customHeight="1">
      <c r="A19" s="209" t="s">
        <v>15</v>
      </c>
      <c r="B19" s="210"/>
      <c r="C19" s="210" t="s">
        <v>16</v>
      </c>
      <c r="D19" s="210"/>
      <c r="E19" s="210" t="s">
        <v>17</v>
      </c>
      <c r="F19" s="210"/>
      <c r="G19" s="210" t="s">
        <v>18</v>
      </c>
      <c r="H19" s="210"/>
      <c r="I19" s="210" t="s">
        <v>19</v>
      </c>
      <c r="J19" s="211"/>
      <c r="M19" s="110"/>
      <c r="N19" s="110"/>
      <c r="O19" s="110"/>
      <c r="P19" s="110"/>
    </row>
    <row r="20" spans="1:16" ht="18.649999999999999" customHeight="1">
      <c r="A20" s="267">
        <v>46331</v>
      </c>
      <c r="B20" s="233"/>
      <c r="C20" s="266">
        <v>1000</v>
      </c>
      <c r="D20" s="179"/>
      <c r="E20" s="268">
        <v>46331</v>
      </c>
      <c r="F20" s="233"/>
      <c r="G20" s="318">
        <v>553345000001167</v>
      </c>
      <c r="H20" s="318"/>
      <c r="I20" s="179">
        <v>1000</v>
      </c>
      <c r="J20" s="180"/>
      <c r="L20" s="65" t="s">
        <v>77</v>
      </c>
      <c r="M20" s="110"/>
      <c r="N20" s="110"/>
      <c r="O20" s="110"/>
      <c r="P20" s="110"/>
    </row>
    <row r="21" spans="1:16">
      <c r="A21" s="216"/>
      <c r="B21" s="213"/>
      <c r="C21" s="178"/>
      <c r="D21" s="175"/>
      <c r="E21" s="212"/>
      <c r="F21" s="213"/>
      <c r="G21" s="178"/>
      <c r="H21" s="175"/>
      <c r="I21" s="179">
        <v>0</v>
      </c>
      <c r="J21" s="180"/>
      <c r="L21" s="65" t="s">
        <v>77</v>
      </c>
      <c r="M21" s="110"/>
      <c r="N21" s="110"/>
      <c r="O21" s="110"/>
      <c r="P21" s="110"/>
    </row>
    <row r="22" spans="1:16">
      <c r="A22" s="216"/>
      <c r="B22" s="213"/>
      <c r="C22" s="178"/>
      <c r="D22" s="175"/>
      <c r="E22" s="212"/>
      <c r="F22" s="213"/>
      <c r="G22" s="178"/>
      <c r="H22" s="175"/>
      <c r="I22" s="179">
        <v>0</v>
      </c>
      <c r="J22" s="180"/>
      <c r="L22" s="65" t="s">
        <v>77</v>
      </c>
    </row>
    <row r="23" spans="1:16">
      <c r="A23" s="216"/>
      <c r="B23" s="213"/>
      <c r="C23" s="178"/>
      <c r="D23" s="175"/>
      <c r="E23" s="212"/>
      <c r="F23" s="213"/>
      <c r="G23" s="178"/>
      <c r="H23" s="175"/>
      <c r="I23" s="179">
        <v>0</v>
      </c>
      <c r="J23" s="180"/>
      <c r="L23" s="65" t="s">
        <v>77</v>
      </c>
    </row>
    <row r="24" spans="1:16">
      <c r="A24" s="216"/>
      <c r="B24" s="213"/>
      <c r="C24" s="178"/>
      <c r="D24" s="175"/>
      <c r="E24" s="212"/>
      <c r="F24" s="213"/>
      <c r="G24" s="178"/>
      <c r="H24" s="175"/>
      <c r="I24" s="179">
        <v>0</v>
      </c>
      <c r="J24" s="180"/>
      <c r="L24" s="65" t="s">
        <v>77</v>
      </c>
    </row>
    <row r="25" spans="1:16">
      <c r="A25" s="216"/>
      <c r="B25" s="213"/>
      <c r="C25" s="176"/>
      <c r="D25" s="177"/>
      <c r="E25" s="212"/>
      <c r="F25" s="213"/>
      <c r="G25" s="178"/>
      <c r="H25" s="175"/>
      <c r="I25" s="179">
        <v>0</v>
      </c>
      <c r="J25" s="180"/>
      <c r="L25" s="65" t="s">
        <v>77</v>
      </c>
    </row>
    <row r="26" spans="1:16">
      <c r="A26" s="216"/>
      <c r="B26" s="213"/>
      <c r="C26" s="176"/>
      <c r="D26" s="177"/>
      <c r="E26" s="212"/>
      <c r="F26" s="213"/>
      <c r="G26" s="178"/>
      <c r="H26" s="175"/>
      <c r="I26" s="179">
        <v>0</v>
      </c>
      <c r="J26" s="180"/>
      <c r="L26" s="65" t="s">
        <v>77</v>
      </c>
    </row>
    <row r="27" spans="1:16">
      <c r="A27" s="216"/>
      <c r="B27" s="213"/>
      <c r="C27" s="176"/>
      <c r="D27" s="177"/>
      <c r="E27" s="212"/>
      <c r="F27" s="213"/>
      <c r="G27" s="178"/>
      <c r="H27" s="175"/>
      <c r="I27" s="179">
        <v>0</v>
      </c>
      <c r="J27" s="180"/>
      <c r="L27" s="65" t="s">
        <v>77</v>
      </c>
    </row>
    <row r="28" spans="1:16">
      <c r="A28" s="174"/>
      <c r="B28" s="175"/>
      <c r="C28" s="176"/>
      <c r="D28" s="177"/>
      <c r="E28" s="212"/>
      <c r="F28" s="213"/>
      <c r="G28" s="178"/>
      <c r="H28" s="175"/>
      <c r="I28" s="179">
        <v>0</v>
      </c>
      <c r="J28" s="180"/>
      <c r="L28" s="65" t="s">
        <v>77</v>
      </c>
    </row>
    <row r="29" spans="1:16">
      <c r="A29" s="174"/>
      <c r="B29" s="175"/>
      <c r="C29" s="176"/>
      <c r="D29" s="177"/>
      <c r="E29" s="212"/>
      <c r="F29" s="213"/>
      <c r="G29" s="178"/>
      <c r="H29" s="175"/>
      <c r="I29" s="179">
        <v>0</v>
      </c>
      <c r="J29" s="180"/>
      <c r="L29" s="65" t="s">
        <v>77</v>
      </c>
    </row>
    <row r="30" spans="1:16">
      <c r="A30" s="174"/>
      <c r="B30" s="175"/>
      <c r="C30" s="176"/>
      <c r="D30" s="177"/>
      <c r="E30" s="212"/>
      <c r="F30" s="213"/>
      <c r="G30" s="178"/>
      <c r="H30" s="175"/>
      <c r="I30" s="179">
        <v>0</v>
      </c>
      <c r="J30" s="180"/>
      <c r="L30" s="65" t="s">
        <v>77</v>
      </c>
    </row>
    <row r="31" spans="1:16">
      <c r="A31" s="174"/>
      <c r="B31" s="175"/>
      <c r="C31" s="176"/>
      <c r="D31" s="177"/>
      <c r="E31" s="212"/>
      <c r="F31" s="213"/>
      <c r="G31" s="178"/>
      <c r="H31" s="175"/>
      <c r="I31" s="179">
        <v>0</v>
      </c>
      <c r="J31" s="180"/>
      <c r="L31" s="65" t="s">
        <v>77</v>
      </c>
    </row>
    <row r="32" spans="1:16">
      <c r="A32" s="343" t="s">
        <v>45</v>
      </c>
      <c r="B32" s="343"/>
      <c r="C32" s="343"/>
      <c r="D32" s="343"/>
      <c r="E32" s="343"/>
      <c r="F32" s="343"/>
      <c r="G32" s="343"/>
      <c r="H32" s="343"/>
      <c r="I32" s="319">
        <f>SUM(I20:J31)</f>
        <v>1000</v>
      </c>
      <c r="J32" s="344"/>
      <c r="L32" s="51" t="s">
        <v>133</v>
      </c>
    </row>
    <row r="33" spans="1:24" ht="15" customHeight="1" thickBot="1">
      <c r="A33" s="163" t="s">
        <v>55</v>
      </c>
      <c r="B33" s="164"/>
      <c r="C33" s="164"/>
      <c r="D33" s="164"/>
      <c r="E33" s="164"/>
      <c r="F33" s="165"/>
      <c r="G33" s="324" t="s">
        <v>59</v>
      </c>
      <c r="H33" s="324"/>
      <c r="I33" s="161" t="s">
        <v>106</v>
      </c>
      <c r="J33" s="162"/>
      <c r="L33" s="355" t="s">
        <v>168</v>
      </c>
      <c r="M33" s="355"/>
      <c r="N33" s="355"/>
      <c r="O33" s="355"/>
      <c r="P33" s="355"/>
      <c r="Q33" s="355"/>
      <c r="R33" s="355"/>
      <c r="S33" s="355"/>
      <c r="T33" s="355"/>
      <c r="U33" s="355"/>
      <c r="V33" s="355"/>
      <c r="W33" s="355"/>
      <c r="X33" s="355"/>
    </row>
    <row r="34" spans="1:24" ht="14.5" customHeight="1">
      <c r="A34" s="154" t="s">
        <v>66</v>
      </c>
      <c r="B34" s="155"/>
      <c r="C34" s="155"/>
      <c r="D34" s="155"/>
      <c r="E34" s="155"/>
      <c r="F34" s="338"/>
      <c r="G34" s="166"/>
      <c r="H34" s="23">
        <f>'OUT 26'!J108</f>
        <v>500</v>
      </c>
      <c r="I34" s="24">
        <f>'OUT 26'!J109</f>
        <v>100</v>
      </c>
      <c r="J34" s="169"/>
      <c r="L34" s="51" t="s">
        <v>133</v>
      </c>
    </row>
    <row r="35" spans="1:24" ht="14.5" customHeight="1">
      <c r="A35" s="156" t="s">
        <v>67</v>
      </c>
      <c r="B35" s="157"/>
      <c r="C35" s="157"/>
      <c r="D35" s="157"/>
      <c r="E35" s="157"/>
      <c r="F35" s="218"/>
      <c r="G35" s="167"/>
      <c r="H35" s="18"/>
      <c r="I35" s="25">
        <f>I32</f>
        <v>1000</v>
      </c>
      <c r="J35" s="169"/>
      <c r="L35" s="51" t="s">
        <v>133</v>
      </c>
    </row>
    <row r="36" spans="1:24" ht="14.5" customHeight="1">
      <c r="A36" s="171" t="s">
        <v>68</v>
      </c>
      <c r="B36" s="340"/>
      <c r="C36" s="340"/>
      <c r="D36" s="340"/>
      <c r="E36" s="340"/>
      <c r="F36" s="341"/>
      <c r="G36" s="167"/>
      <c r="H36" s="26">
        <v>0</v>
      </c>
      <c r="I36" s="16"/>
      <c r="J36" s="169"/>
      <c r="L36" s="65" t="s">
        <v>77</v>
      </c>
    </row>
    <row r="37" spans="1:24" ht="20.5" customHeight="1">
      <c r="A37" s="156" t="s">
        <v>69</v>
      </c>
      <c r="B37" s="157"/>
      <c r="C37" s="157"/>
      <c r="D37" s="157"/>
      <c r="E37" s="157"/>
      <c r="F37" s="218"/>
      <c r="G37" s="167"/>
      <c r="H37" s="18"/>
      <c r="I37" s="25">
        <v>10</v>
      </c>
      <c r="J37" s="169"/>
      <c r="L37" s="65" t="s">
        <v>77</v>
      </c>
    </row>
    <row r="38" spans="1:24" ht="24" customHeight="1">
      <c r="A38" s="172" t="s">
        <v>104</v>
      </c>
      <c r="B38" s="173"/>
      <c r="C38" s="173"/>
      <c r="D38" s="173"/>
      <c r="E38" s="173"/>
      <c r="F38" s="217"/>
      <c r="G38" s="167"/>
      <c r="H38" s="26">
        <v>0</v>
      </c>
      <c r="I38" s="25">
        <v>0</v>
      </c>
      <c r="J38" s="169"/>
      <c r="L38" s="65" t="s">
        <v>77</v>
      </c>
    </row>
    <row r="39" spans="1:24" ht="23" customHeight="1">
      <c r="A39" s="172" t="s">
        <v>98</v>
      </c>
      <c r="B39" s="173"/>
      <c r="C39" s="173"/>
      <c r="D39" s="173"/>
      <c r="E39" s="173"/>
      <c r="F39" s="217"/>
      <c r="G39" s="167"/>
      <c r="H39" s="18"/>
      <c r="I39" s="25">
        <f>I34+I35+I37+I38</f>
        <v>1110</v>
      </c>
      <c r="J39" s="169"/>
      <c r="L39" s="51" t="s">
        <v>133</v>
      </c>
    </row>
    <row r="40" spans="1:24" ht="14.5" customHeight="1">
      <c r="A40" s="156" t="s">
        <v>71</v>
      </c>
      <c r="B40" s="157"/>
      <c r="C40" s="157"/>
      <c r="D40" s="157"/>
      <c r="E40" s="157"/>
      <c r="F40" s="218"/>
      <c r="G40" s="167"/>
      <c r="H40" s="26">
        <f>H34+H36+H38</f>
        <v>500</v>
      </c>
      <c r="I40" s="18"/>
      <c r="J40" s="169"/>
      <c r="L40" s="51" t="s">
        <v>133</v>
      </c>
    </row>
    <row r="41" spans="1:24" ht="18.5" customHeight="1" thickBot="1">
      <c r="A41" s="152" t="s">
        <v>99</v>
      </c>
      <c r="B41" s="153"/>
      <c r="C41" s="153"/>
      <c r="D41" s="153"/>
      <c r="E41" s="153"/>
      <c r="F41" s="326"/>
      <c r="G41" s="168"/>
      <c r="H41" s="54"/>
      <c r="I41" s="112">
        <f>H40+I39</f>
        <v>1610</v>
      </c>
      <c r="J41" s="170"/>
      <c r="L41" s="51" t="s">
        <v>133</v>
      </c>
    </row>
    <row r="42" spans="1:24" ht="18.5" customHeight="1"/>
    <row r="43" spans="1:24">
      <c r="A43" s="139" t="s">
        <v>76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24">
      <c r="A44" s="139" t="s">
        <v>21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24">
      <c r="A45" s="139" t="s">
        <v>22</v>
      </c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24" ht="15" thickBot="1"/>
    <row r="47" spans="1:24" ht="63" customHeight="1" thickBot="1">
      <c r="A47" s="277" t="s">
        <v>169</v>
      </c>
      <c r="B47" s="278"/>
      <c r="C47" s="278"/>
      <c r="D47" s="278"/>
      <c r="E47" s="278"/>
      <c r="F47" s="278"/>
      <c r="G47" s="278"/>
      <c r="H47" s="278"/>
      <c r="I47" s="278"/>
      <c r="J47" s="279"/>
      <c r="L47" s="65" t="s">
        <v>77</v>
      </c>
    </row>
    <row r="48" spans="1:24" ht="15" thickBo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24">
      <c r="A49" s="122" t="s">
        <v>23</v>
      </c>
      <c r="B49" s="123"/>
      <c r="C49" s="123"/>
      <c r="D49" s="123"/>
      <c r="E49" s="123"/>
      <c r="F49" s="123"/>
      <c r="G49" s="123"/>
      <c r="H49" s="123"/>
      <c r="I49" s="123"/>
      <c r="J49" s="124"/>
    </row>
    <row r="50" spans="1:24">
      <c r="A50" s="125" t="s">
        <v>175</v>
      </c>
      <c r="B50" s="126"/>
      <c r="C50" s="126"/>
      <c r="D50" s="126"/>
      <c r="E50" s="126"/>
      <c r="F50" s="126"/>
      <c r="G50" s="126"/>
      <c r="H50" s="126"/>
      <c r="I50" s="126"/>
      <c r="J50" s="127"/>
      <c r="L50" s="219" t="s">
        <v>143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</row>
    <row r="51" spans="1:24" ht="66.5">
      <c r="A51" s="351" t="s">
        <v>24</v>
      </c>
      <c r="B51" s="352"/>
      <c r="C51" s="352"/>
      <c r="D51" s="352"/>
      <c r="E51" s="353"/>
      <c r="F51" s="2" t="s">
        <v>25</v>
      </c>
      <c r="G51" s="2" t="s">
        <v>26</v>
      </c>
      <c r="H51" s="2" t="s">
        <v>27</v>
      </c>
      <c r="I51" s="108" t="s">
        <v>160</v>
      </c>
      <c r="J51" s="3" t="s">
        <v>29</v>
      </c>
      <c r="M51" s="84" t="s">
        <v>141</v>
      </c>
      <c r="N51" s="111"/>
      <c r="O51" s="111"/>
    </row>
    <row r="52" spans="1:24" ht="14.5" customHeight="1">
      <c r="A52" s="115" t="s">
        <v>30</v>
      </c>
      <c r="B52" s="116"/>
      <c r="C52" s="116"/>
      <c r="D52" s="116"/>
      <c r="E52" s="116"/>
      <c r="F52" s="27">
        <v>0</v>
      </c>
      <c r="G52" s="27">
        <v>0</v>
      </c>
      <c r="H52" s="27">
        <v>1000</v>
      </c>
      <c r="I52" s="104">
        <f>G52+H52</f>
        <v>1000</v>
      </c>
      <c r="J52" s="29">
        <v>0</v>
      </c>
      <c r="L52" s="65" t="s">
        <v>77</v>
      </c>
      <c r="M52" s="114" t="s">
        <v>133</v>
      </c>
      <c r="N52" s="114"/>
      <c r="O52" s="114"/>
    </row>
    <row r="53" spans="1:24" ht="14.5" customHeight="1">
      <c r="A53" s="115" t="s">
        <v>31</v>
      </c>
      <c r="B53" s="116"/>
      <c r="C53" s="116"/>
      <c r="D53" s="116"/>
      <c r="E53" s="116"/>
      <c r="F53" s="27">
        <v>0</v>
      </c>
      <c r="G53" s="27">
        <v>0</v>
      </c>
      <c r="H53" s="27">
        <v>0</v>
      </c>
      <c r="I53" s="104">
        <f t="shared" ref="I53:I56" si="0">G53+H53</f>
        <v>0</v>
      </c>
      <c r="J53" s="29">
        <v>0</v>
      </c>
      <c r="L53" s="65" t="s">
        <v>77</v>
      </c>
      <c r="M53" s="114" t="s">
        <v>133</v>
      </c>
      <c r="N53" s="114"/>
      <c r="O53" s="114"/>
    </row>
    <row r="54" spans="1:24" ht="14.5" customHeight="1">
      <c r="A54" s="115" t="s">
        <v>32</v>
      </c>
      <c r="B54" s="116"/>
      <c r="C54" s="116"/>
      <c r="D54" s="116"/>
      <c r="E54" s="116"/>
      <c r="F54" s="27">
        <v>0</v>
      </c>
      <c r="G54" s="27">
        <v>0</v>
      </c>
      <c r="H54" s="27">
        <v>0</v>
      </c>
      <c r="I54" s="104">
        <f t="shared" si="0"/>
        <v>0</v>
      </c>
      <c r="J54" s="29">
        <v>0</v>
      </c>
      <c r="L54" s="65" t="s">
        <v>77</v>
      </c>
      <c r="M54" s="114" t="s">
        <v>133</v>
      </c>
      <c r="N54" s="114"/>
      <c r="O54" s="114"/>
    </row>
    <row r="55" spans="1:24" ht="14.5" customHeight="1">
      <c r="A55" s="115" t="s">
        <v>33</v>
      </c>
      <c r="B55" s="116"/>
      <c r="C55" s="116"/>
      <c r="D55" s="116"/>
      <c r="E55" s="116"/>
      <c r="F55" s="27">
        <v>0</v>
      </c>
      <c r="G55" s="27">
        <v>0</v>
      </c>
      <c r="H55" s="27">
        <v>0</v>
      </c>
      <c r="I55" s="104">
        <f t="shared" si="0"/>
        <v>0</v>
      </c>
      <c r="J55" s="29">
        <v>0</v>
      </c>
      <c r="L55" s="65" t="s">
        <v>77</v>
      </c>
      <c r="M55" s="114" t="s">
        <v>133</v>
      </c>
      <c r="N55" s="114"/>
      <c r="O55" s="114"/>
    </row>
    <row r="56" spans="1:24" ht="14.5" customHeight="1">
      <c r="A56" s="115" t="s">
        <v>34</v>
      </c>
      <c r="B56" s="116"/>
      <c r="C56" s="116"/>
      <c r="D56" s="116"/>
      <c r="E56" s="116"/>
      <c r="F56" s="27">
        <v>0</v>
      </c>
      <c r="G56" s="27">
        <v>0</v>
      </c>
      <c r="H56" s="27">
        <v>0</v>
      </c>
      <c r="I56" s="104">
        <f t="shared" si="0"/>
        <v>0</v>
      </c>
      <c r="J56" s="29">
        <v>0</v>
      </c>
      <c r="L56" s="65" t="s">
        <v>77</v>
      </c>
      <c r="M56" s="114" t="s">
        <v>133</v>
      </c>
      <c r="N56" s="114"/>
      <c r="O56" s="114"/>
    </row>
    <row r="57" spans="1:24" ht="14.5" customHeight="1">
      <c r="A57" s="115" t="s">
        <v>35</v>
      </c>
      <c r="B57" s="116"/>
      <c r="C57" s="116"/>
      <c r="D57" s="116"/>
      <c r="E57" s="116"/>
      <c r="F57" s="27">
        <v>0</v>
      </c>
      <c r="G57" s="27">
        <v>0</v>
      </c>
      <c r="H57" s="27">
        <v>0</v>
      </c>
      <c r="I57" s="104">
        <f t="shared" ref="I57:I68" si="1">G57+H57</f>
        <v>0</v>
      </c>
      <c r="J57" s="29">
        <v>0</v>
      </c>
      <c r="L57" s="65" t="s">
        <v>77</v>
      </c>
      <c r="M57" s="114" t="s">
        <v>133</v>
      </c>
      <c r="N57" s="114"/>
      <c r="O57" s="114"/>
    </row>
    <row r="58" spans="1:24" ht="14.5" customHeight="1">
      <c r="A58" s="115" t="s">
        <v>36</v>
      </c>
      <c r="B58" s="116"/>
      <c r="C58" s="116"/>
      <c r="D58" s="116"/>
      <c r="E58" s="116"/>
      <c r="F58" s="27">
        <v>0</v>
      </c>
      <c r="G58" s="27">
        <v>0</v>
      </c>
      <c r="H58" s="27">
        <v>0</v>
      </c>
      <c r="I58" s="104">
        <f t="shared" si="1"/>
        <v>0</v>
      </c>
      <c r="J58" s="29">
        <v>0</v>
      </c>
      <c r="L58" s="65" t="s">
        <v>77</v>
      </c>
      <c r="M58" s="114" t="s">
        <v>133</v>
      </c>
      <c r="N58" s="114"/>
      <c r="O58" s="114"/>
    </row>
    <row r="59" spans="1:24" ht="15" customHeight="1">
      <c r="A59" s="115" t="s">
        <v>152</v>
      </c>
      <c r="B59" s="116"/>
      <c r="C59" s="116"/>
      <c r="D59" s="116"/>
      <c r="E59" s="116"/>
      <c r="F59" s="27">
        <v>0</v>
      </c>
      <c r="G59" s="27">
        <v>0</v>
      </c>
      <c r="H59" s="27">
        <v>0</v>
      </c>
      <c r="I59" s="104">
        <f t="shared" si="1"/>
        <v>0</v>
      </c>
      <c r="J59" s="29">
        <v>0</v>
      </c>
      <c r="L59" s="65" t="s">
        <v>77</v>
      </c>
      <c r="M59" s="114" t="s">
        <v>133</v>
      </c>
      <c r="N59" s="114"/>
      <c r="O59" s="114"/>
    </row>
    <row r="60" spans="1:24" ht="14.5" customHeight="1">
      <c r="A60" s="115" t="s">
        <v>153</v>
      </c>
      <c r="B60" s="116"/>
      <c r="C60" s="116"/>
      <c r="D60" s="116"/>
      <c r="E60" s="116"/>
      <c r="F60" s="27">
        <v>0</v>
      </c>
      <c r="G60" s="27">
        <v>0</v>
      </c>
      <c r="H60" s="27">
        <v>0</v>
      </c>
      <c r="I60" s="104">
        <f t="shared" si="1"/>
        <v>0</v>
      </c>
      <c r="J60" s="29">
        <v>0</v>
      </c>
      <c r="L60" s="65" t="s">
        <v>77</v>
      </c>
      <c r="M60" s="114" t="s">
        <v>133</v>
      </c>
      <c r="N60" s="114"/>
      <c r="O60" s="114"/>
    </row>
    <row r="61" spans="1:24" ht="14.5" customHeight="1">
      <c r="A61" s="115" t="s">
        <v>154</v>
      </c>
      <c r="B61" s="116"/>
      <c r="C61" s="116"/>
      <c r="D61" s="116"/>
      <c r="E61" s="116"/>
      <c r="F61" s="27">
        <v>0</v>
      </c>
      <c r="G61" s="27">
        <v>0</v>
      </c>
      <c r="H61" s="27">
        <v>0</v>
      </c>
      <c r="I61" s="104">
        <f t="shared" si="1"/>
        <v>0</v>
      </c>
      <c r="J61" s="29">
        <v>0</v>
      </c>
      <c r="L61" s="65" t="s">
        <v>77</v>
      </c>
      <c r="M61" s="114" t="s">
        <v>133</v>
      </c>
      <c r="N61" s="114"/>
      <c r="O61" s="114"/>
    </row>
    <row r="62" spans="1:24" ht="14.5" customHeight="1">
      <c r="A62" s="115" t="s">
        <v>37</v>
      </c>
      <c r="B62" s="116"/>
      <c r="C62" s="116"/>
      <c r="D62" s="116"/>
      <c r="E62" s="116"/>
      <c r="F62" s="27">
        <v>0</v>
      </c>
      <c r="G62" s="27">
        <v>0</v>
      </c>
      <c r="H62" s="27">
        <v>0</v>
      </c>
      <c r="I62" s="104">
        <f t="shared" si="1"/>
        <v>0</v>
      </c>
      <c r="J62" s="29">
        <v>0</v>
      </c>
      <c r="L62" s="65" t="s">
        <v>77</v>
      </c>
      <c r="M62" s="114" t="s">
        <v>133</v>
      </c>
      <c r="N62" s="114"/>
      <c r="O62" s="114"/>
    </row>
    <row r="63" spans="1:24" ht="14.5" customHeight="1">
      <c r="A63" s="115" t="s">
        <v>38</v>
      </c>
      <c r="B63" s="116"/>
      <c r="C63" s="116"/>
      <c r="D63" s="116"/>
      <c r="E63" s="116"/>
      <c r="F63" s="27">
        <v>0</v>
      </c>
      <c r="G63" s="27">
        <v>0</v>
      </c>
      <c r="H63" s="27">
        <v>0</v>
      </c>
      <c r="I63" s="104">
        <f t="shared" si="1"/>
        <v>0</v>
      </c>
      <c r="J63" s="29">
        <v>0</v>
      </c>
      <c r="L63" s="65" t="s">
        <v>77</v>
      </c>
      <c r="M63" s="114" t="s">
        <v>133</v>
      </c>
      <c r="N63" s="114"/>
      <c r="O63" s="114"/>
    </row>
    <row r="64" spans="1:24" ht="14.5" customHeight="1">
      <c r="A64" s="115" t="s">
        <v>39</v>
      </c>
      <c r="B64" s="116"/>
      <c r="C64" s="116"/>
      <c r="D64" s="116"/>
      <c r="E64" s="116"/>
      <c r="F64" s="27">
        <v>0</v>
      </c>
      <c r="G64" s="27">
        <v>0</v>
      </c>
      <c r="H64" s="27">
        <v>0</v>
      </c>
      <c r="I64" s="104">
        <f t="shared" si="1"/>
        <v>0</v>
      </c>
      <c r="J64" s="29">
        <v>0</v>
      </c>
      <c r="L64" s="65" t="s">
        <v>77</v>
      </c>
      <c r="M64" s="114" t="s">
        <v>133</v>
      </c>
      <c r="N64" s="114"/>
      <c r="O64" s="114"/>
    </row>
    <row r="65" spans="1:15">
      <c r="A65" s="115" t="s">
        <v>40</v>
      </c>
      <c r="B65" s="116"/>
      <c r="C65" s="116"/>
      <c r="D65" s="116"/>
      <c r="E65" s="116"/>
      <c r="F65" s="27">
        <v>0</v>
      </c>
      <c r="G65" s="27">
        <v>0</v>
      </c>
      <c r="H65" s="27">
        <v>0</v>
      </c>
      <c r="I65" s="104">
        <f t="shared" si="1"/>
        <v>0</v>
      </c>
      <c r="J65" s="29">
        <v>0</v>
      </c>
      <c r="L65" s="65" t="s">
        <v>77</v>
      </c>
      <c r="M65" s="114" t="s">
        <v>133</v>
      </c>
      <c r="N65" s="114"/>
      <c r="O65" s="114"/>
    </row>
    <row r="66" spans="1:15" ht="14.5" customHeight="1">
      <c r="A66" s="115" t="s">
        <v>41</v>
      </c>
      <c r="B66" s="116"/>
      <c r="C66" s="116"/>
      <c r="D66" s="116"/>
      <c r="E66" s="116"/>
      <c r="F66" s="27">
        <v>0</v>
      </c>
      <c r="G66" s="27">
        <v>0</v>
      </c>
      <c r="H66" s="27">
        <v>0</v>
      </c>
      <c r="I66" s="104">
        <f t="shared" si="1"/>
        <v>0</v>
      </c>
      <c r="J66" s="29">
        <v>0</v>
      </c>
      <c r="L66" s="65" t="s">
        <v>77</v>
      </c>
      <c r="M66" s="114" t="s">
        <v>133</v>
      </c>
      <c r="N66" s="114"/>
      <c r="O66" s="114"/>
    </row>
    <row r="67" spans="1:15">
      <c r="A67" s="115" t="s">
        <v>42</v>
      </c>
      <c r="B67" s="116"/>
      <c r="C67" s="116"/>
      <c r="D67" s="116"/>
      <c r="E67" s="116"/>
      <c r="F67" s="27">
        <v>0</v>
      </c>
      <c r="G67" s="27">
        <v>0</v>
      </c>
      <c r="H67" s="27">
        <v>0</v>
      </c>
      <c r="I67" s="104">
        <f t="shared" si="1"/>
        <v>0</v>
      </c>
      <c r="J67" s="29">
        <v>0</v>
      </c>
      <c r="L67" s="65" t="s">
        <v>77</v>
      </c>
      <c r="M67" s="114" t="s">
        <v>133</v>
      </c>
      <c r="N67" s="114"/>
      <c r="O67" s="114"/>
    </row>
    <row r="68" spans="1:15" ht="14.5" customHeight="1">
      <c r="A68" s="115" t="s">
        <v>43</v>
      </c>
      <c r="B68" s="116"/>
      <c r="C68" s="116"/>
      <c r="D68" s="116"/>
      <c r="E68" s="116"/>
      <c r="F68" s="27">
        <v>0</v>
      </c>
      <c r="G68" s="27">
        <v>0</v>
      </c>
      <c r="H68" s="27">
        <v>0</v>
      </c>
      <c r="I68" s="104">
        <f t="shared" si="1"/>
        <v>0</v>
      </c>
      <c r="J68" s="29">
        <v>0</v>
      </c>
      <c r="L68" s="65" t="s">
        <v>77</v>
      </c>
      <c r="M68" s="114" t="s">
        <v>133</v>
      </c>
      <c r="N68" s="114"/>
      <c r="O68" s="114"/>
    </row>
    <row r="69" spans="1:15" ht="15" customHeight="1" thickBot="1">
      <c r="A69" s="117" t="s">
        <v>44</v>
      </c>
      <c r="B69" s="118"/>
      <c r="C69" s="118"/>
      <c r="D69" s="118"/>
      <c r="E69" s="118"/>
      <c r="F69" s="72">
        <v>0</v>
      </c>
      <c r="G69" s="72">
        <v>0</v>
      </c>
      <c r="H69" s="72">
        <v>0</v>
      </c>
      <c r="I69" s="105">
        <v>0</v>
      </c>
      <c r="J69" s="73">
        <v>0</v>
      </c>
      <c r="L69" s="65" t="s">
        <v>77</v>
      </c>
      <c r="M69" s="114" t="s">
        <v>133</v>
      </c>
      <c r="N69" s="114"/>
      <c r="O69" s="114"/>
    </row>
    <row r="70" spans="1:15" ht="15.5" thickTop="1" thickBot="1">
      <c r="A70" s="345" t="s">
        <v>45</v>
      </c>
      <c r="B70" s="346"/>
      <c r="C70" s="346"/>
      <c r="D70" s="346"/>
      <c r="E70" s="347"/>
      <c r="F70" s="98">
        <f>SUM(F52:F69)</f>
        <v>0</v>
      </c>
      <c r="G70" s="99">
        <f>SUM(G52:G69)</f>
        <v>0</v>
      </c>
      <c r="H70" s="99">
        <f>SUM(H52:H69)</f>
        <v>1000</v>
      </c>
      <c r="I70" s="99">
        <f>SUM(I52:I69)</f>
        <v>1000</v>
      </c>
      <c r="J70" s="100">
        <f t="shared" ref="J70" si="2">SUM(J52:J69)</f>
        <v>0</v>
      </c>
      <c r="L70" s="51" t="s">
        <v>133</v>
      </c>
      <c r="M70" s="114" t="s">
        <v>133</v>
      </c>
      <c r="N70" s="114"/>
      <c r="O70" s="114"/>
    </row>
    <row r="71" spans="1:15" ht="15.5" thickTop="1" thickBot="1">
      <c r="A71" s="10"/>
      <c r="B71" s="10"/>
      <c r="C71" s="10"/>
      <c r="D71" s="10"/>
      <c r="E71" s="10"/>
      <c r="F71" s="11"/>
      <c r="G71" s="11"/>
      <c r="H71" s="11"/>
      <c r="I71" s="11"/>
      <c r="J71" s="11"/>
    </row>
    <row r="72" spans="1:15">
      <c r="A72" s="122" t="s">
        <v>23</v>
      </c>
      <c r="B72" s="123"/>
      <c r="C72" s="123"/>
      <c r="D72" s="123"/>
      <c r="E72" s="123"/>
      <c r="F72" s="123"/>
      <c r="G72" s="123"/>
      <c r="H72" s="123"/>
      <c r="I72" s="123"/>
      <c r="J72" s="124"/>
    </row>
    <row r="73" spans="1:15">
      <c r="A73" s="125" t="s">
        <v>64</v>
      </c>
      <c r="B73" s="126"/>
      <c r="C73" s="126"/>
      <c r="D73" s="126"/>
      <c r="E73" s="126"/>
      <c r="F73" s="126"/>
      <c r="G73" s="126"/>
      <c r="H73" s="126"/>
      <c r="I73" s="126"/>
      <c r="J73" s="127"/>
    </row>
    <row r="74" spans="1:15" ht="66.5">
      <c r="A74" s="128" t="s">
        <v>24</v>
      </c>
      <c r="B74" s="129"/>
      <c r="C74" s="129"/>
      <c r="D74" s="129"/>
      <c r="E74" s="129"/>
      <c r="F74" s="2" t="s">
        <v>25</v>
      </c>
      <c r="G74" s="2" t="s">
        <v>26</v>
      </c>
      <c r="H74" s="2" t="s">
        <v>27</v>
      </c>
      <c r="I74" s="108" t="s">
        <v>160</v>
      </c>
      <c r="J74" s="3" t="s">
        <v>29</v>
      </c>
      <c r="M74" s="84" t="s">
        <v>141</v>
      </c>
      <c r="N74" s="111"/>
      <c r="O74" s="111"/>
    </row>
    <row r="75" spans="1:15" ht="14.5" customHeight="1">
      <c r="A75" s="115" t="s">
        <v>30</v>
      </c>
      <c r="B75" s="116"/>
      <c r="C75" s="116"/>
      <c r="D75" s="116"/>
      <c r="E75" s="116"/>
      <c r="F75" s="27">
        <v>0</v>
      </c>
      <c r="G75" s="27">
        <v>0</v>
      </c>
      <c r="H75" s="27">
        <v>0</v>
      </c>
      <c r="I75" s="104">
        <f>G75+H75</f>
        <v>0</v>
      </c>
      <c r="J75" s="29">
        <v>0</v>
      </c>
      <c r="L75" s="65" t="s">
        <v>77</v>
      </c>
      <c r="M75" s="114" t="s">
        <v>133</v>
      </c>
      <c r="N75" s="114"/>
      <c r="O75" s="114"/>
    </row>
    <row r="76" spans="1:15" ht="14.5" customHeight="1">
      <c r="A76" s="115" t="s">
        <v>31</v>
      </c>
      <c r="B76" s="116"/>
      <c r="C76" s="116"/>
      <c r="D76" s="116"/>
      <c r="E76" s="116"/>
      <c r="F76" s="27">
        <v>0</v>
      </c>
      <c r="G76" s="27">
        <v>0</v>
      </c>
      <c r="H76" s="27">
        <v>0</v>
      </c>
      <c r="I76" s="104">
        <f t="shared" ref="I76:I91" si="3">G76+H76</f>
        <v>0</v>
      </c>
      <c r="J76" s="29">
        <v>0</v>
      </c>
      <c r="L76" s="65" t="s">
        <v>77</v>
      </c>
      <c r="M76" s="114" t="s">
        <v>133</v>
      </c>
      <c r="N76" s="114"/>
      <c r="O76" s="114"/>
    </row>
    <row r="77" spans="1:15" ht="14.5" customHeight="1">
      <c r="A77" s="115" t="s">
        <v>32</v>
      </c>
      <c r="B77" s="116"/>
      <c r="C77" s="116"/>
      <c r="D77" s="116"/>
      <c r="E77" s="116"/>
      <c r="F77" s="27">
        <v>0</v>
      </c>
      <c r="G77" s="27">
        <v>0</v>
      </c>
      <c r="H77" s="27">
        <v>0</v>
      </c>
      <c r="I77" s="104">
        <f t="shared" si="3"/>
        <v>0</v>
      </c>
      <c r="J77" s="29">
        <v>0</v>
      </c>
      <c r="L77" s="65" t="s">
        <v>77</v>
      </c>
      <c r="M77" s="114" t="s">
        <v>133</v>
      </c>
      <c r="N77" s="114"/>
      <c r="O77" s="114"/>
    </row>
    <row r="78" spans="1:15" ht="14.5" customHeight="1">
      <c r="A78" s="115" t="s">
        <v>33</v>
      </c>
      <c r="B78" s="116"/>
      <c r="C78" s="116"/>
      <c r="D78" s="116"/>
      <c r="E78" s="116"/>
      <c r="F78" s="27">
        <v>0</v>
      </c>
      <c r="G78" s="27">
        <v>0</v>
      </c>
      <c r="H78" s="27">
        <v>0</v>
      </c>
      <c r="I78" s="104">
        <f t="shared" si="3"/>
        <v>0</v>
      </c>
      <c r="J78" s="29">
        <v>0</v>
      </c>
      <c r="L78" s="65" t="s">
        <v>77</v>
      </c>
      <c r="M78" s="114" t="s">
        <v>133</v>
      </c>
      <c r="N78" s="114"/>
      <c r="O78" s="114"/>
    </row>
    <row r="79" spans="1:15" ht="14.5" customHeight="1">
      <c r="A79" s="115" t="s">
        <v>34</v>
      </c>
      <c r="B79" s="116"/>
      <c r="C79" s="116"/>
      <c r="D79" s="116"/>
      <c r="E79" s="116"/>
      <c r="F79" s="27">
        <v>0</v>
      </c>
      <c r="G79" s="27">
        <v>0</v>
      </c>
      <c r="H79" s="27">
        <v>0</v>
      </c>
      <c r="I79" s="104">
        <f t="shared" si="3"/>
        <v>0</v>
      </c>
      <c r="J79" s="29">
        <v>0</v>
      </c>
      <c r="L79" s="65" t="s">
        <v>77</v>
      </c>
      <c r="M79" s="114" t="s">
        <v>133</v>
      </c>
      <c r="N79" s="114"/>
      <c r="O79" s="114"/>
    </row>
    <row r="80" spans="1:15" ht="14.5" customHeight="1">
      <c r="A80" s="115" t="s">
        <v>35</v>
      </c>
      <c r="B80" s="116"/>
      <c r="C80" s="116"/>
      <c r="D80" s="116"/>
      <c r="E80" s="116"/>
      <c r="F80" s="27">
        <v>0</v>
      </c>
      <c r="G80" s="27">
        <v>0</v>
      </c>
      <c r="H80" s="27">
        <v>0</v>
      </c>
      <c r="I80" s="104">
        <f t="shared" si="3"/>
        <v>0</v>
      </c>
      <c r="J80" s="29">
        <v>0</v>
      </c>
      <c r="L80" s="65" t="s">
        <v>77</v>
      </c>
      <c r="M80" s="114" t="s">
        <v>133</v>
      </c>
      <c r="N80" s="114"/>
      <c r="O80" s="114"/>
    </row>
    <row r="81" spans="1:15" ht="14.5" customHeight="1">
      <c r="A81" s="115" t="s">
        <v>36</v>
      </c>
      <c r="B81" s="116"/>
      <c r="C81" s="116"/>
      <c r="D81" s="116"/>
      <c r="E81" s="116"/>
      <c r="F81" s="27">
        <v>0</v>
      </c>
      <c r="G81" s="27">
        <v>0</v>
      </c>
      <c r="H81" s="27">
        <v>0</v>
      </c>
      <c r="I81" s="104">
        <f t="shared" si="3"/>
        <v>0</v>
      </c>
      <c r="J81" s="29">
        <v>0</v>
      </c>
      <c r="L81" s="65" t="s">
        <v>77</v>
      </c>
      <c r="M81" s="114" t="s">
        <v>133</v>
      </c>
      <c r="N81" s="114"/>
      <c r="O81" s="114"/>
    </row>
    <row r="82" spans="1:15" ht="14.5" customHeight="1">
      <c r="A82" s="115" t="s">
        <v>152</v>
      </c>
      <c r="B82" s="116"/>
      <c r="C82" s="116"/>
      <c r="D82" s="116"/>
      <c r="E82" s="116"/>
      <c r="F82" s="27">
        <v>0</v>
      </c>
      <c r="G82" s="27">
        <v>0</v>
      </c>
      <c r="H82" s="27">
        <v>0</v>
      </c>
      <c r="I82" s="104">
        <f t="shared" si="3"/>
        <v>0</v>
      </c>
      <c r="J82" s="29">
        <v>0</v>
      </c>
      <c r="L82" s="65" t="s">
        <v>77</v>
      </c>
      <c r="M82" s="114" t="s">
        <v>133</v>
      </c>
      <c r="N82" s="114"/>
      <c r="O82" s="114"/>
    </row>
    <row r="83" spans="1:15" ht="14.5" customHeight="1">
      <c r="A83" s="115" t="s">
        <v>153</v>
      </c>
      <c r="B83" s="116"/>
      <c r="C83" s="116"/>
      <c r="D83" s="116"/>
      <c r="E83" s="116"/>
      <c r="F83" s="27">
        <v>0</v>
      </c>
      <c r="G83" s="27">
        <v>0</v>
      </c>
      <c r="H83" s="27">
        <v>0</v>
      </c>
      <c r="I83" s="104">
        <f t="shared" si="3"/>
        <v>0</v>
      </c>
      <c r="J83" s="29">
        <v>0</v>
      </c>
      <c r="L83" s="65" t="s">
        <v>77</v>
      </c>
      <c r="M83" s="114" t="s">
        <v>133</v>
      </c>
      <c r="N83" s="114"/>
      <c r="O83" s="114"/>
    </row>
    <row r="84" spans="1:15" ht="14.5" customHeight="1">
      <c r="A84" s="115" t="s">
        <v>154</v>
      </c>
      <c r="B84" s="116"/>
      <c r="C84" s="116"/>
      <c r="D84" s="116"/>
      <c r="E84" s="116"/>
      <c r="F84" s="27">
        <v>0</v>
      </c>
      <c r="G84" s="27">
        <v>0</v>
      </c>
      <c r="H84" s="27">
        <v>0</v>
      </c>
      <c r="I84" s="104">
        <f t="shared" si="3"/>
        <v>0</v>
      </c>
      <c r="J84" s="29">
        <v>0</v>
      </c>
      <c r="L84" s="65" t="s">
        <v>77</v>
      </c>
      <c r="M84" s="114" t="s">
        <v>133</v>
      </c>
      <c r="N84" s="114"/>
      <c r="O84" s="114"/>
    </row>
    <row r="85" spans="1:15" ht="14.5" customHeight="1">
      <c r="A85" s="115" t="s">
        <v>37</v>
      </c>
      <c r="B85" s="116"/>
      <c r="C85" s="116"/>
      <c r="D85" s="116"/>
      <c r="E85" s="116"/>
      <c r="F85" s="27">
        <v>0</v>
      </c>
      <c r="G85" s="27">
        <v>0</v>
      </c>
      <c r="H85" s="27">
        <v>0</v>
      </c>
      <c r="I85" s="104">
        <f t="shared" si="3"/>
        <v>0</v>
      </c>
      <c r="J85" s="29">
        <v>0</v>
      </c>
      <c r="L85" s="65" t="s">
        <v>77</v>
      </c>
      <c r="M85" s="114" t="s">
        <v>133</v>
      </c>
      <c r="N85" s="114"/>
      <c r="O85" s="114"/>
    </row>
    <row r="86" spans="1:15" ht="14.5" customHeight="1">
      <c r="A86" s="115" t="s">
        <v>38</v>
      </c>
      <c r="B86" s="116"/>
      <c r="C86" s="116"/>
      <c r="D86" s="116"/>
      <c r="E86" s="116"/>
      <c r="F86" s="27">
        <v>0</v>
      </c>
      <c r="G86" s="27">
        <v>0</v>
      </c>
      <c r="H86" s="27">
        <v>0</v>
      </c>
      <c r="I86" s="104">
        <f t="shared" si="3"/>
        <v>0</v>
      </c>
      <c r="J86" s="29">
        <v>0</v>
      </c>
      <c r="L86" s="65" t="s">
        <v>77</v>
      </c>
      <c r="M86" s="114" t="s">
        <v>133</v>
      </c>
      <c r="N86" s="114"/>
      <c r="O86" s="114"/>
    </row>
    <row r="87" spans="1:15" ht="14.5" customHeight="1">
      <c r="A87" s="115" t="s">
        <v>39</v>
      </c>
      <c r="B87" s="116"/>
      <c r="C87" s="116"/>
      <c r="D87" s="116"/>
      <c r="E87" s="116"/>
      <c r="F87" s="27">
        <v>0</v>
      </c>
      <c r="G87" s="27">
        <v>0</v>
      </c>
      <c r="H87" s="27">
        <v>0</v>
      </c>
      <c r="I87" s="104">
        <f t="shared" si="3"/>
        <v>0</v>
      </c>
      <c r="J87" s="29">
        <v>0</v>
      </c>
      <c r="L87" s="65" t="s">
        <v>77</v>
      </c>
      <c r="M87" s="114" t="s">
        <v>133</v>
      </c>
      <c r="N87" s="114"/>
      <c r="O87" s="114"/>
    </row>
    <row r="88" spans="1:15">
      <c r="A88" s="115" t="s">
        <v>40</v>
      </c>
      <c r="B88" s="116"/>
      <c r="C88" s="116"/>
      <c r="D88" s="116"/>
      <c r="E88" s="116"/>
      <c r="F88" s="27">
        <v>0</v>
      </c>
      <c r="G88" s="27">
        <v>0</v>
      </c>
      <c r="H88" s="27">
        <v>0</v>
      </c>
      <c r="I88" s="104">
        <f t="shared" si="3"/>
        <v>0</v>
      </c>
      <c r="J88" s="29">
        <v>0</v>
      </c>
      <c r="L88" s="65" t="s">
        <v>77</v>
      </c>
      <c r="M88" s="114" t="s">
        <v>133</v>
      </c>
      <c r="N88" s="114"/>
      <c r="O88" s="114"/>
    </row>
    <row r="89" spans="1:15" ht="14.5" customHeight="1">
      <c r="A89" s="115" t="s">
        <v>41</v>
      </c>
      <c r="B89" s="116"/>
      <c r="C89" s="116"/>
      <c r="D89" s="116"/>
      <c r="E89" s="116"/>
      <c r="F89" s="27">
        <v>0</v>
      </c>
      <c r="G89" s="27">
        <v>0</v>
      </c>
      <c r="H89" s="27">
        <v>0</v>
      </c>
      <c r="I89" s="104">
        <f t="shared" si="3"/>
        <v>0</v>
      </c>
      <c r="J89" s="29">
        <v>0</v>
      </c>
      <c r="L89" s="65" t="s">
        <v>77</v>
      </c>
      <c r="M89" s="114" t="s">
        <v>133</v>
      </c>
      <c r="N89" s="114"/>
      <c r="O89" s="114"/>
    </row>
    <row r="90" spans="1:15">
      <c r="A90" s="115" t="s">
        <v>42</v>
      </c>
      <c r="B90" s="116"/>
      <c r="C90" s="116"/>
      <c r="D90" s="116"/>
      <c r="E90" s="116"/>
      <c r="F90" s="27">
        <v>0</v>
      </c>
      <c r="G90" s="27">
        <v>0</v>
      </c>
      <c r="H90" s="27">
        <v>0</v>
      </c>
      <c r="I90" s="104">
        <f t="shared" si="3"/>
        <v>0</v>
      </c>
      <c r="J90" s="29">
        <v>0</v>
      </c>
      <c r="L90" s="65" t="s">
        <v>77</v>
      </c>
      <c r="M90" s="114" t="s">
        <v>133</v>
      </c>
      <c r="N90" s="114"/>
      <c r="O90" s="114"/>
    </row>
    <row r="91" spans="1:15" ht="14.5" customHeight="1">
      <c r="A91" s="115" t="s">
        <v>43</v>
      </c>
      <c r="B91" s="116"/>
      <c r="C91" s="116"/>
      <c r="D91" s="116"/>
      <c r="E91" s="116"/>
      <c r="F91" s="27">
        <v>0</v>
      </c>
      <c r="G91" s="27">
        <v>0</v>
      </c>
      <c r="H91" s="27">
        <v>0</v>
      </c>
      <c r="I91" s="104">
        <f t="shared" si="3"/>
        <v>0</v>
      </c>
      <c r="J91" s="29">
        <v>0</v>
      </c>
      <c r="L91" s="65" t="s">
        <v>77</v>
      </c>
      <c r="M91" s="114" t="s">
        <v>133</v>
      </c>
      <c r="N91" s="114"/>
      <c r="O91" s="114"/>
    </row>
    <row r="92" spans="1:15" ht="14.5" customHeight="1" thickBot="1">
      <c r="A92" s="117" t="s">
        <v>84</v>
      </c>
      <c r="B92" s="118"/>
      <c r="C92" s="118"/>
      <c r="D92" s="118"/>
      <c r="E92" s="118"/>
      <c r="F92" s="72">
        <v>0</v>
      </c>
      <c r="G92" s="72">
        <v>0</v>
      </c>
      <c r="H92" s="72">
        <v>0</v>
      </c>
      <c r="I92" s="105">
        <f>H92</f>
        <v>0</v>
      </c>
      <c r="J92" s="73">
        <v>0</v>
      </c>
      <c r="L92" s="65" t="s">
        <v>77</v>
      </c>
      <c r="M92" s="114" t="s">
        <v>133</v>
      </c>
      <c r="N92" s="114"/>
      <c r="O92" s="114"/>
    </row>
    <row r="93" spans="1:15" ht="15.5" thickTop="1" thickBot="1">
      <c r="A93" s="345" t="s">
        <v>45</v>
      </c>
      <c r="B93" s="346"/>
      <c r="C93" s="346"/>
      <c r="D93" s="346"/>
      <c r="E93" s="347"/>
      <c r="F93" s="98">
        <f>SUM(F75:F92)</f>
        <v>0</v>
      </c>
      <c r="G93" s="99">
        <f>SUM(G75:G92)</f>
        <v>0</v>
      </c>
      <c r="H93" s="99">
        <f>SUM(H75:H92)</f>
        <v>0</v>
      </c>
      <c r="I93" s="99">
        <f>SUM(I75:I92)</f>
        <v>0</v>
      </c>
      <c r="J93" s="100">
        <f t="shared" ref="J93" si="4">SUM(J75:J92)</f>
        <v>0</v>
      </c>
      <c r="L93" s="51" t="s">
        <v>133</v>
      </c>
      <c r="M93" s="114" t="s">
        <v>133</v>
      </c>
      <c r="N93" s="114"/>
      <c r="O93" s="114"/>
    </row>
    <row r="94" spans="1:15" ht="15" thickTop="1">
      <c r="A94" s="10"/>
      <c r="B94" s="10"/>
      <c r="C94" s="10"/>
      <c r="D94" s="10"/>
      <c r="E94" s="10"/>
      <c r="F94" s="11"/>
      <c r="G94" s="11"/>
      <c r="H94" s="11"/>
      <c r="I94" s="11"/>
      <c r="J94" s="11"/>
    </row>
    <row r="95" spans="1:15">
      <c r="A95" s="143" t="s">
        <v>46</v>
      </c>
      <c r="B95" s="143"/>
      <c r="C95" s="143"/>
      <c r="D95" s="143"/>
      <c r="E95" s="143"/>
      <c r="F95" s="143"/>
      <c r="G95" s="143"/>
      <c r="H95" s="143"/>
      <c r="I95" s="143"/>
      <c r="J95" s="143"/>
    </row>
    <row r="96" spans="1:15">
      <c r="A96" s="139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</row>
    <row r="97" spans="1:12">
      <c r="A97" s="139" t="s">
        <v>48</v>
      </c>
      <c r="B97" s="139"/>
      <c r="C97" s="139"/>
      <c r="D97" s="139"/>
      <c r="E97" s="139"/>
      <c r="F97" s="139"/>
      <c r="G97" s="139"/>
      <c r="H97" s="139"/>
      <c r="I97" s="139"/>
      <c r="J97" s="139"/>
    </row>
    <row r="98" spans="1:12">
      <c r="A98" s="139" t="s">
        <v>49</v>
      </c>
      <c r="B98" s="139"/>
      <c r="C98" s="139"/>
      <c r="D98" s="139"/>
      <c r="E98" s="139"/>
      <c r="F98" s="139"/>
      <c r="G98" s="139"/>
      <c r="H98" s="139"/>
      <c r="I98" s="139"/>
      <c r="J98" s="139"/>
    </row>
    <row r="99" spans="1:12" ht="21" customHeight="1">
      <c r="A99" s="140" t="s">
        <v>50</v>
      </c>
      <c r="B99" s="141"/>
      <c r="C99" s="141"/>
      <c r="D99" s="141"/>
      <c r="E99" s="141"/>
      <c r="F99" s="141"/>
      <c r="G99" s="141"/>
      <c r="H99" s="141"/>
      <c r="I99" s="141"/>
      <c r="J99" s="141"/>
    </row>
    <row r="100" spans="1:12" ht="41.15" customHeight="1">
      <c r="A100" s="142" t="s">
        <v>51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2" ht="15" thickBot="1">
      <c r="A101" s="144" t="s">
        <v>52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15" customHeight="1" thickBot="1">
      <c r="A102" s="132" t="s">
        <v>53</v>
      </c>
      <c r="B102" s="133"/>
      <c r="C102" s="133"/>
      <c r="D102" s="133"/>
      <c r="E102" s="133"/>
      <c r="F102" s="133"/>
      <c r="G102" s="133"/>
      <c r="H102" s="133"/>
      <c r="I102" s="133"/>
      <c r="J102" s="134"/>
    </row>
    <row r="103" spans="1:12" ht="14.5" customHeight="1">
      <c r="A103" s="135" t="s">
        <v>100</v>
      </c>
      <c r="B103" s="136"/>
      <c r="C103" s="136"/>
      <c r="D103" s="136"/>
      <c r="E103" s="136"/>
      <c r="F103" s="136"/>
      <c r="G103" s="136"/>
      <c r="H103" s="136"/>
      <c r="I103" s="145"/>
      <c r="J103" s="32">
        <f>I41</f>
        <v>1610</v>
      </c>
      <c r="L103" s="51" t="s">
        <v>133</v>
      </c>
    </row>
    <row r="104" spans="1:12" ht="15.75" customHeight="1">
      <c r="A104" s="137" t="s">
        <v>101</v>
      </c>
      <c r="B104" s="138"/>
      <c r="C104" s="138"/>
      <c r="D104" s="138"/>
      <c r="E104" s="138"/>
      <c r="F104" s="138"/>
      <c r="G104" s="138"/>
      <c r="H104" s="138"/>
      <c r="I104" s="146"/>
      <c r="J104" s="52">
        <f>I70+I93</f>
        <v>1000</v>
      </c>
      <c r="L104" s="51" t="s">
        <v>133</v>
      </c>
    </row>
    <row r="105" spans="1:12" ht="15.75" customHeight="1">
      <c r="A105" s="115" t="s">
        <v>110</v>
      </c>
      <c r="B105" s="116"/>
      <c r="C105" s="116"/>
      <c r="D105" s="116"/>
      <c r="E105" s="116"/>
      <c r="F105" s="116"/>
      <c r="G105" s="116"/>
      <c r="H105" s="116"/>
      <c r="I105" s="146"/>
      <c r="J105" s="52">
        <f>H40-I93</f>
        <v>500</v>
      </c>
      <c r="L105" s="51" t="s">
        <v>133</v>
      </c>
    </row>
    <row r="106" spans="1:12" ht="15.75" customHeight="1">
      <c r="A106" s="115" t="s">
        <v>111</v>
      </c>
      <c r="B106" s="116"/>
      <c r="C106" s="116"/>
      <c r="D106" s="116"/>
      <c r="E106" s="116"/>
      <c r="F106" s="116"/>
      <c r="G106" s="116"/>
      <c r="H106" s="116"/>
      <c r="I106" s="146"/>
      <c r="J106" s="52">
        <f>I39-I70-J107</f>
        <v>110</v>
      </c>
      <c r="L106" s="51" t="s">
        <v>133</v>
      </c>
    </row>
    <row r="107" spans="1:12" ht="15.75" customHeight="1">
      <c r="A107" s="115" t="s">
        <v>65</v>
      </c>
      <c r="B107" s="116"/>
      <c r="C107" s="116"/>
      <c r="D107" s="116"/>
      <c r="E107" s="116"/>
      <c r="F107" s="116"/>
      <c r="G107" s="116"/>
      <c r="H107" s="116"/>
      <c r="I107" s="146"/>
      <c r="J107" s="33">
        <v>0</v>
      </c>
      <c r="L107" s="65" t="s">
        <v>77</v>
      </c>
    </row>
    <row r="108" spans="1:12" ht="15.75" customHeight="1">
      <c r="A108" s="115" t="s">
        <v>112</v>
      </c>
      <c r="B108" s="116"/>
      <c r="C108" s="116"/>
      <c r="D108" s="116"/>
      <c r="E108" s="116"/>
      <c r="F108" s="116"/>
      <c r="G108" s="116"/>
      <c r="H108" s="116"/>
      <c r="I108" s="146"/>
      <c r="J108" s="52">
        <f>J105</f>
        <v>500</v>
      </c>
      <c r="L108" s="51" t="s">
        <v>133</v>
      </c>
    </row>
    <row r="109" spans="1:12" ht="15.75" customHeight="1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46"/>
      <c r="J109" s="53">
        <f>J106-J107</f>
        <v>110</v>
      </c>
      <c r="L109" s="51" t="s">
        <v>133</v>
      </c>
    </row>
    <row r="110" spans="1:12" ht="15.75" customHeight="1" thickBot="1">
      <c r="A110" s="117" t="s">
        <v>171</v>
      </c>
      <c r="B110" s="118"/>
      <c r="C110" s="118"/>
      <c r="D110" s="118"/>
      <c r="E110" s="118"/>
      <c r="F110" s="118"/>
      <c r="G110" s="118"/>
      <c r="H110" s="118"/>
      <c r="I110" s="147"/>
      <c r="J110" s="66">
        <f>J108+J109</f>
        <v>610</v>
      </c>
      <c r="L110" s="51" t="s">
        <v>133</v>
      </c>
    </row>
    <row r="111" spans="1:12" ht="66" customHeight="1">
      <c r="A111" s="130" t="s">
        <v>54</v>
      </c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spans="1:12" ht="15.5">
      <c r="A112" s="308" t="s">
        <v>170</v>
      </c>
      <c r="B112" s="308"/>
      <c r="C112" s="308"/>
      <c r="D112" s="308"/>
      <c r="E112" s="308"/>
      <c r="F112" s="308"/>
      <c r="G112" s="308"/>
      <c r="H112" s="308"/>
      <c r="I112" s="308"/>
      <c r="J112" s="308"/>
      <c r="L112" s="65" t="s">
        <v>77</v>
      </c>
    </row>
    <row r="113" spans="1:12">
      <c r="A113" s="9" t="s">
        <v>63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2" ht="15.5">
      <c r="A116" s="120" t="s">
        <v>61</v>
      </c>
      <c r="B116" s="121"/>
      <c r="C116" s="121"/>
      <c r="D116" s="121"/>
      <c r="E116" s="121"/>
      <c r="F116" s="121"/>
      <c r="G116" s="121"/>
      <c r="H116" s="121"/>
      <c r="I116" s="121"/>
      <c r="J116" s="121"/>
    </row>
    <row r="117" spans="1:12" ht="15.5">
      <c r="A117" s="121" t="str">
        <f>E7</f>
        <v>FULANO(A) DE TAL - PRESIDENTE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L117" s="65" t="s">
        <v>77</v>
      </c>
    </row>
    <row r="118" spans="1:12" ht="15.5">
      <c r="A118" s="121" t="s">
        <v>62</v>
      </c>
      <c r="B118" s="121"/>
      <c r="C118" s="121"/>
      <c r="D118" s="121"/>
      <c r="E118" s="121"/>
      <c r="F118" s="121"/>
      <c r="G118" s="121"/>
      <c r="H118" s="121"/>
      <c r="I118" s="121"/>
      <c r="J118" s="121"/>
    </row>
  </sheetData>
  <mergeCells count="231">
    <mergeCell ref="A116:J116"/>
    <mergeCell ref="A117:J117"/>
    <mergeCell ref="A118:J118"/>
    <mergeCell ref="A107:H107"/>
    <mergeCell ref="A108:H108"/>
    <mergeCell ref="A109:H109"/>
    <mergeCell ref="A110:H110"/>
    <mergeCell ref="A111:J111"/>
    <mergeCell ref="A112:J112"/>
    <mergeCell ref="A98:J98"/>
    <mergeCell ref="A99:J99"/>
    <mergeCell ref="A100:J100"/>
    <mergeCell ref="A101:J101"/>
    <mergeCell ref="A102:J102"/>
    <mergeCell ref="A103:H103"/>
    <mergeCell ref="I103:I110"/>
    <mergeCell ref="A104:H104"/>
    <mergeCell ref="A105:H105"/>
    <mergeCell ref="A106:H106"/>
    <mergeCell ref="A91:E91"/>
    <mergeCell ref="A92:E92"/>
    <mergeCell ref="A93:E93"/>
    <mergeCell ref="A95:J95"/>
    <mergeCell ref="A96:J96"/>
    <mergeCell ref="A97:J97"/>
    <mergeCell ref="A85:E85"/>
    <mergeCell ref="A86:E86"/>
    <mergeCell ref="A87:E87"/>
    <mergeCell ref="A88:E88"/>
    <mergeCell ref="A89:E89"/>
    <mergeCell ref="A90:E90"/>
    <mergeCell ref="A82:E82"/>
    <mergeCell ref="A83:E83"/>
    <mergeCell ref="A84:E84"/>
    <mergeCell ref="A64:E64"/>
    <mergeCell ref="A65:E65"/>
    <mergeCell ref="A66:E66"/>
    <mergeCell ref="A67:E67"/>
    <mergeCell ref="A68:E68"/>
    <mergeCell ref="A69:E69"/>
    <mergeCell ref="A77:E77"/>
    <mergeCell ref="A78:E78"/>
    <mergeCell ref="A79:E79"/>
    <mergeCell ref="A80:E80"/>
    <mergeCell ref="A81:E81"/>
    <mergeCell ref="A70:E70"/>
    <mergeCell ref="A72:J72"/>
    <mergeCell ref="A73:J73"/>
    <mergeCell ref="A74:E74"/>
    <mergeCell ref="A75:E75"/>
    <mergeCell ref="A76:E76"/>
    <mergeCell ref="A56:E56"/>
    <mergeCell ref="A57:E57"/>
    <mergeCell ref="A58:E58"/>
    <mergeCell ref="A62:E62"/>
    <mergeCell ref="A63:E63"/>
    <mergeCell ref="A59:E59"/>
    <mergeCell ref="A60:E60"/>
    <mergeCell ref="A61:E61"/>
    <mergeCell ref="A50:J50"/>
    <mergeCell ref="A51:E51"/>
    <mergeCell ref="A52:E52"/>
    <mergeCell ref="A53:E53"/>
    <mergeCell ref="A54:E54"/>
    <mergeCell ref="A55:E55"/>
    <mergeCell ref="A43:J43"/>
    <mergeCell ref="A44:J44"/>
    <mergeCell ref="A45:J45"/>
    <mergeCell ref="A47:J47"/>
    <mergeCell ref="A48:J48"/>
    <mergeCell ref="A49:J49"/>
    <mergeCell ref="A34:F34"/>
    <mergeCell ref="G34:G41"/>
    <mergeCell ref="J34:J41"/>
    <mergeCell ref="A35:F35"/>
    <mergeCell ref="A36:F36"/>
    <mergeCell ref="A37:F37"/>
    <mergeCell ref="A38:F38"/>
    <mergeCell ref="A39:F39"/>
    <mergeCell ref="A40:F40"/>
    <mergeCell ref="A41:F41"/>
    <mergeCell ref="A28:B28"/>
    <mergeCell ref="C28:D28"/>
    <mergeCell ref="E28:F28"/>
    <mergeCell ref="G28:H28"/>
    <mergeCell ref="I28:J28"/>
    <mergeCell ref="A33:F33"/>
    <mergeCell ref="G33:H33"/>
    <mergeCell ref="I33:J33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9:B29"/>
    <mergeCell ref="C29:D29"/>
    <mergeCell ref="E29:F29"/>
    <mergeCell ref="G29:H29"/>
    <mergeCell ref="I29:J29"/>
    <mergeCell ref="A30:B30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8:D8"/>
    <mergeCell ref="E8:J8"/>
    <mergeCell ref="A9:D9"/>
    <mergeCell ref="E9:J9"/>
    <mergeCell ref="A10:D10"/>
    <mergeCell ref="E10:J10"/>
    <mergeCell ref="A5:D5"/>
    <mergeCell ref="E5:J5"/>
    <mergeCell ref="A6:D6"/>
    <mergeCell ref="E6:J6"/>
    <mergeCell ref="A7:D7"/>
    <mergeCell ref="E7:J7"/>
    <mergeCell ref="A32:H32"/>
    <mergeCell ref="L1:X1"/>
    <mergeCell ref="M11:X11"/>
    <mergeCell ref="M14:X14"/>
    <mergeCell ref="M15:X15"/>
    <mergeCell ref="L33:X33"/>
    <mergeCell ref="L50:X50"/>
    <mergeCell ref="M52:O52"/>
    <mergeCell ref="M53:O53"/>
    <mergeCell ref="I32:J32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1:J1"/>
    <mergeCell ref="A3:D3"/>
    <mergeCell ref="E3:J3"/>
    <mergeCell ref="A4:D4"/>
    <mergeCell ref="E4:J4"/>
    <mergeCell ref="M54:O54"/>
    <mergeCell ref="M55:O55"/>
    <mergeCell ref="M56:O56"/>
    <mergeCell ref="M57:O57"/>
    <mergeCell ref="M58:O58"/>
    <mergeCell ref="M59:O59"/>
    <mergeCell ref="M60:O60"/>
    <mergeCell ref="M61:O61"/>
    <mergeCell ref="M62:O62"/>
    <mergeCell ref="M63:O63"/>
    <mergeCell ref="M64:O64"/>
    <mergeCell ref="M65:O65"/>
    <mergeCell ref="M66:O66"/>
    <mergeCell ref="M67:O67"/>
    <mergeCell ref="M68:O68"/>
    <mergeCell ref="M69:O69"/>
    <mergeCell ref="M70:O70"/>
    <mergeCell ref="M75:O75"/>
    <mergeCell ref="M76:O76"/>
    <mergeCell ref="M77:O77"/>
    <mergeCell ref="M78:O78"/>
    <mergeCell ref="M79:O79"/>
    <mergeCell ref="M80:O80"/>
    <mergeCell ref="M81:O81"/>
    <mergeCell ref="M82:O82"/>
    <mergeCell ref="M83:O83"/>
    <mergeCell ref="M84:O84"/>
    <mergeCell ref="M85:O85"/>
    <mergeCell ref="M86:O86"/>
    <mergeCell ref="M87:O87"/>
    <mergeCell ref="M88:O88"/>
    <mergeCell ref="M89:O89"/>
    <mergeCell ref="M90:O90"/>
    <mergeCell ref="M91:O91"/>
    <mergeCell ref="M92:O92"/>
    <mergeCell ref="M93:O93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X118"/>
  <sheetViews>
    <sheetView zoomScale="90" zoomScaleNormal="90" workbookViewId="0">
      <selection activeCell="A29" sqref="A29:B29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5.453125" style="1" customWidth="1"/>
    <col min="11" max="11" width="7.1796875" style="1" customWidth="1"/>
    <col min="12" max="12" width="28.7265625" style="65" bestFit="1" customWidth="1"/>
    <col min="13" max="17" width="9.1796875" style="65"/>
    <col min="18" max="24" width="9.1796875" style="109"/>
    <col min="25" max="16384" width="9.1796875" style="1"/>
  </cols>
  <sheetData>
    <row r="1" spans="1:24" ht="42" customHeight="1" thickBot="1">
      <c r="A1" s="181" t="s">
        <v>57</v>
      </c>
      <c r="B1" s="182"/>
      <c r="C1" s="182"/>
      <c r="D1" s="182"/>
      <c r="E1" s="182"/>
      <c r="F1" s="182"/>
      <c r="G1" s="182"/>
      <c r="H1" s="182"/>
      <c r="I1" s="182"/>
      <c r="J1" s="183"/>
      <c r="L1" s="354" t="s">
        <v>165</v>
      </c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</row>
    <row r="2" spans="1:24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4" s="4" customFormat="1" ht="21" customHeight="1">
      <c r="A3" s="258" t="s">
        <v>0</v>
      </c>
      <c r="B3" s="259"/>
      <c r="C3" s="259"/>
      <c r="D3" s="259"/>
      <c r="E3" s="289" t="s">
        <v>56</v>
      </c>
      <c r="F3" s="289"/>
      <c r="G3" s="289"/>
      <c r="H3" s="289"/>
      <c r="I3" s="289"/>
      <c r="J3" s="290"/>
      <c r="L3" s="51" t="s">
        <v>133</v>
      </c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</row>
    <row r="4" spans="1:24" s="4" customFormat="1" ht="42" customHeight="1">
      <c r="A4" s="246" t="s">
        <v>1</v>
      </c>
      <c r="B4" s="247"/>
      <c r="C4" s="247"/>
      <c r="D4" s="247"/>
      <c r="E4" s="190" t="str">
        <f>'JAN 26'!E4:J4</f>
        <v>NOME DA ORGANIZAÇÃO</v>
      </c>
      <c r="F4" s="190"/>
      <c r="G4" s="190"/>
      <c r="H4" s="190"/>
      <c r="I4" s="190"/>
      <c r="J4" s="191"/>
      <c r="L4" s="51" t="s">
        <v>133</v>
      </c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</row>
    <row r="5" spans="1:24" s="4" customFormat="1" ht="21" customHeight="1">
      <c r="A5" s="246" t="s">
        <v>2</v>
      </c>
      <c r="B5" s="247"/>
      <c r="C5" s="247"/>
      <c r="D5" s="247"/>
      <c r="E5" s="190" t="str">
        <f>'JAN 26'!E5:J5</f>
        <v>XX.XXX.XXX/0001-93</v>
      </c>
      <c r="F5" s="190"/>
      <c r="G5" s="190"/>
      <c r="H5" s="190"/>
      <c r="I5" s="190"/>
      <c r="J5" s="191"/>
      <c r="L5" s="51" t="s">
        <v>133</v>
      </c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</row>
    <row r="6" spans="1:24" s="4" customFormat="1" ht="33.65" customHeight="1">
      <c r="A6" s="246" t="s">
        <v>75</v>
      </c>
      <c r="B6" s="247"/>
      <c r="C6" s="247"/>
      <c r="D6" s="247"/>
      <c r="E6" s="190" t="str">
        <f>'JAN 26'!E6:J6</f>
        <v>RUA XXXXX, NºXXX - BAIRRO XXXX - CIDADE XXXXXX CEP: XXXX</v>
      </c>
      <c r="F6" s="190"/>
      <c r="G6" s="190"/>
      <c r="H6" s="190"/>
      <c r="I6" s="190"/>
      <c r="J6" s="191"/>
      <c r="L6" s="51" t="s">
        <v>133</v>
      </c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</row>
    <row r="7" spans="1:24" s="4" customFormat="1" ht="21" customHeight="1">
      <c r="A7" s="246" t="s">
        <v>4</v>
      </c>
      <c r="B7" s="247"/>
      <c r="C7" s="247"/>
      <c r="D7" s="247"/>
      <c r="E7" s="190" t="str">
        <f>'JAN 26'!E7:J7</f>
        <v>FULANO(A) DE TAL - PRESIDENTE</v>
      </c>
      <c r="F7" s="190"/>
      <c r="G7" s="190"/>
      <c r="H7" s="190"/>
      <c r="I7" s="190"/>
      <c r="J7" s="191"/>
      <c r="L7" s="51" t="s">
        <v>133</v>
      </c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s="4" customFormat="1">
      <c r="A8" s="246" t="s">
        <v>5</v>
      </c>
      <c r="B8" s="247"/>
      <c r="C8" s="247"/>
      <c r="D8" s="247"/>
      <c r="E8" s="190" t="str">
        <f>'JAN 26'!E8:J8</f>
        <v>313.XXX.XXX-34</v>
      </c>
      <c r="F8" s="190"/>
      <c r="G8" s="190"/>
      <c r="H8" s="190"/>
      <c r="I8" s="190"/>
      <c r="J8" s="191"/>
      <c r="L8" s="51" t="s">
        <v>133</v>
      </c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spans="1:24" s="4" customFormat="1" ht="51" customHeight="1">
      <c r="A9" s="246" t="s">
        <v>6</v>
      </c>
      <c r="B9" s="247"/>
      <c r="C9" s="247"/>
      <c r="D9" s="247"/>
      <c r="E9" s="190" t="str">
        <f>'JAN 26'!E9:J9</f>
        <v>(XXXXXXX) O MESMO QUE CONSTA NO TERMO DE COLABORAÇÃO</v>
      </c>
      <c r="F9" s="190"/>
      <c r="G9" s="190"/>
      <c r="H9" s="190"/>
      <c r="I9" s="190"/>
      <c r="J9" s="191"/>
      <c r="L9" s="51" t="s">
        <v>133</v>
      </c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</row>
    <row r="10" spans="1:24" s="4" customFormat="1" ht="21" customHeight="1">
      <c r="A10" s="246" t="s">
        <v>7</v>
      </c>
      <c r="B10" s="247"/>
      <c r="C10" s="247"/>
      <c r="D10" s="247"/>
      <c r="E10" s="316" t="s">
        <v>172</v>
      </c>
      <c r="F10" s="316"/>
      <c r="G10" s="316"/>
      <c r="H10" s="316"/>
      <c r="I10" s="316"/>
      <c r="J10" s="317"/>
      <c r="L10" s="65" t="s">
        <v>77</v>
      </c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</row>
    <row r="11" spans="1:24" s="4" customFormat="1" ht="21" customHeight="1" thickBot="1">
      <c r="A11" s="250" t="s">
        <v>8</v>
      </c>
      <c r="B11" s="251"/>
      <c r="C11" s="251"/>
      <c r="D11" s="251"/>
      <c r="E11" s="201" t="s">
        <v>173</v>
      </c>
      <c r="F11" s="201"/>
      <c r="G11" s="201"/>
      <c r="H11" s="201"/>
      <c r="I11" s="201"/>
      <c r="J11" s="202"/>
      <c r="L11" s="65" t="s">
        <v>77</v>
      </c>
      <c r="M11" s="355" t="s">
        <v>166</v>
      </c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</row>
    <row r="12" spans="1:24" s="4" customFormat="1" ht="15" thickBot="1">
      <c r="A12" s="6"/>
      <c r="B12" s="6"/>
      <c r="C12" s="6"/>
      <c r="D12" s="6"/>
      <c r="E12" s="7"/>
      <c r="F12" s="7"/>
      <c r="G12" s="7"/>
      <c r="H12" s="7"/>
      <c r="I12" s="7"/>
      <c r="J12" s="7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</row>
    <row r="13" spans="1:24">
      <c r="A13" s="194" t="s">
        <v>9</v>
      </c>
      <c r="B13" s="195"/>
      <c r="C13" s="195"/>
      <c r="D13" s="22" t="s">
        <v>58</v>
      </c>
      <c r="E13" s="195" t="s">
        <v>10</v>
      </c>
      <c r="F13" s="195"/>
      <c r="G13" s="195" t="s">
        <v>11</v>
      </c>
      <c r="H13" s="195"/>
      <c r="I13" s="195" t="s">
        <v>12</v>
      </c>
      <c r="J13" s="196"/>
    </row>
    <row r="14" spans="1:24">
      <c r="A14" s="203" t="s">
        <v>60</v>
      </c>
      <c r="B14" s="204"/>
      <c r="C14" s="204"/>
      <c r="D14" s="14" t="str">
        <f>'JAN 26'!D14</f>
        <v>XXX/2026</v>
      </c>
      <c r="E14" s="273">
        <f>'JAN 26'!E14:F14</f>
        <v>46020</v>
      </c>
      <c r="F14" s="273"/>
      <c r="G14" s="273" t="str">
        <f>'JAN 26'!G14:H14</f>
        <v>01/01/2026 A 31/12/2026</v>
      </c>
      <c r="H14" s="274"/>
      <c r="I14" s="263">
        <f>'JAN 26'!I14:J14</f>
        <v>12000</v>
      </c>
      <c r="J14" s="264"/>
      <c r="L14" s="51" t="s">
        <v>133</v>
      </c>
      <c r="M14" s="356" t="s">
        <v>167</v>
      </c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</row>
    <row r="15" spans="1:24">
      <c r="A15" s="203" t="s">
        <v>13</v>
      </c>
      <c r="B15" s="204"/>
      <c r="C15" s="204"/>
      <c r="D15" s="71" t="s">
        <v>96</v>
      </c>
      <c r="E15" s="252" t="s">
        <v>135</v>
      </c>
      <c r="F15" s="253"/>
      <c r="G15" s="252" t="s">
        <v>135</v>
      </c>
      <c r="H15" s="253"/>
      <c r="I15" s="254">
        <v>0</v>
      </c>
      <c r="J15" s="255"/>
      <c r="L15" s="65" t="s">
        <v>77</v>
      </c>
      <c r="M15" s="357" t="s">
        <v>136</v>
      </c>
      <c r="N15" s="357"/>
      <c r="O15" s="357"/>
      <c r="P15" s="357"/>
      <c r="Q15" s="357"/>
      <c r="R15" s="357"/>
      <c r="S15" s="357"/>
      <c r="T15" s="357"/>
      <c r="U15" s="357"/>
      <c r="V15" s="357"/>
      <c r="W15" s="357"/>
      <c r="X15" s="357"/>
    </row>
    <row r="16" spans="1:24" ht="15" thickBot="1">
      <c r="A16" s="256" t="s">
        <v>13</v>
      </c>
      <c r="B16" s="257"/>
      <c r="C16" s="257"/>
      <c r="D16" s="71" t="s">
        <v>96</v>
      </c>
      <c r="E16" s="252" t="s">
        <v>135</v>
      </c>
      <c r="F16" s="253"/>
      <c r="G16" s="252" t="s">
        <v>135</v>
      </c>
      <c r="H16" s="253"/>
      <c r="I16" s="254">
        <v>0</v>
      </c>
      <c r="J16" s="255"/>
      <c r="L16" s="65" t="s">
        <v>77</v>
      </c>
    </row>
    <row r="17" spans="1:16" ht="15" thickBo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6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6" ht="37.5" customHeight="1">
      <c r="A19" s="209" t="s">
        <v>15</v>
      </c>
      <c r="B19" s="210"/>
      <c r="C19" s="210" t="s">
        <v>16</v>
      </c>
      <c r="D19" s="210"/>
      <c r="E19" s="210" t="s">
        <v>17</v>
      </c>
      <c r="F19" s="210"/>
      <c r="G19" s="210" t="s">
        <v>18</v>
      </c>
      <c r="H19" s="210"/>
      <c r="I19" s="210" t="s">
        <v>19</v>
      </c>
      <c r="J19" s="211"/>
      <c r="M19" s="110"/>
      <c r="N19" s="110"/>
      <c r="O19" s="110"/>
      <c r="P19" s="110"/>
    </row>
    <row r="20" spans="1:16" ht="18.649999999999999" customHeight="1">
      <c r="A20" s="267">
        <v>46361</v>
      </c>
      <c r="B20" s="233"/>
      <c r="C20" s="266">
        <v>1000</v>
      </c>
      <c r="D20" s="179"/>
      <c r="E20" s="268">
        <v>46361</v>
      </c>
      <c r="F20" s="233"/>
      <c r="G20" s="318">
        <v>553345000001167</v>
      </c>
      <c r="H20" s="318"/>
      <c r="I20" s="179">
        <v>1000</v>
      </c>
      <c r="J20" s="180"/>
      <c r="L20" s="65" t="s">
        <v>77</v>
      </c>
      <c r="M20" s="110"/>
      <c r="N20" s="110"/>
      <c r="O20" s="110"/>
      <c r="P20" s="110"/>
    </row>
    <row r="21" spans="1:16">
      <c r="A21" s="216"/>
      <c r="B21" s="213"/>
      <c r="C21" s="178"/>
      <c r="D21" s="175"/>
      <c r="E21" s="212"/>
      <c r="F21" s="213"/>
      <c r="G21" s="178"/>
      <c r="H21" s="175"/>
      <c r="I21" s="179">
        <v>0</v>
      </c>
      <c r="J21" s="180"/>
      <c r="L21" s="65" t="s">
        <v>77</v>
      </c>
      <c r="M21" s="110"/>
      <c r="N21" s="110"/>
      <c r="O21" s="110"/>
      <c r="P21" s="110"/>
    </row>
    <row r="22" spans="1:16">
      <c r="A22" s="216"/>
      <c r="B22" s="213"/>
      <c r="C22" s="178"/>
      <c r="D22" s="175"/>
      <c r="E22" s="212"/>
      <c r="F22" s="213"/>
      <c r="G22" s="178"/>
      <c r="H22" s="175"/>
      <c r="I22" s="179">
        <v>0</v>
      </c>
      <c r="J22" s="180"/>
      <c r="L22" s="65" t="s">
        <v>77</v>
      </c>
    </row>
    <row r="23" spans="1:16">
      <c r="A23" s="216"/>
      <c r="B23" s="213"/>
      <c r="C23" s="178"/>
      <c r="D23" s="175"/>
      <c r="E23" s="212"/>
      <c r="F23" s="213"/>
      <c r="G23" s="178"/>
      <c r="H23" s="175"/>
      <c r="I23" s="179">
        <v>0</v>
      </c>
      <c r="J23" s="180"/>
      <c r="L23" s="65" t="s">
        <v>77</v>
      </c>
    </row>
    <row r="24" spans="1:16">
      <c r="A24" s="216"/>
      <c r="B24" s="213"/>
      <c r="C24" s="178"/>
      <c r="D24" s="175"/>
      <c r="E24" s="212"/>
      <c r="F24" s="213"/>
      <c r="G24" s="178"/>
      <c r="H24" s="175"/>
      <c r="I24" s="179">
        <v>0</v>
      </c>
      <c r="J24" s="180"/>
      <c r="L24" s="65" t="s">
        <v>77</v>
      </c>
    </row>
    <row r="25" spans="1:16">
      <c r="A25" s="216"/>
      <c r="B25" s="213"/>
      <c r="C25" s="176"/>
      <c r="D25" s="177"/>
      <c r="E25" s="178"/>
      <c r="F25" s="175"/>
      <c r="G25" s="178"/>
      <c r="H25" s="175"/>
      <c r="I25" s="179">
        <v>0</v>
      </c>
      <c r="J25" s="180"/>
      <c r="L25" s="65" t="s">
        <v>77</v>
      </c>
    </row>
    <row r="26" spans="1:16">
      <c r="A26" s="216"/>
      <c r="B26" s="213"/>
      <c r="C26" s="176"/>
      <c r="D26" s="177"/>
      <c r="E26" s="178"/>
      <c r="F26" s="175"/>
      <c r="G26" s="178"/>
      <c r="H26" s="175"/>
      <c r="I26" s="179">
        <v>0</v>
      </c>
      <c r="J26" s="180"/>
      <c r="L26" s="65" t="s">
        <v>77</v>
      </c>
    </row>
    <row r="27" spans="1:16">
      <c r="A27" s="216"/>
      <c r="B27" s="213"/>
      <c r="C27" s="176"/>
      <c r="D27" s="177"/>
      <c r="E27" s="178"/>
      <c r="F27" s="175"/>
      <c r="G27" s="178"/>
      <c r="H27" s="175"/>
      <c r="I27" s="179">
        <v>0</v>
      </c>
      <c r="J27" s="180"/>
      <c r="L27" s="65" t="s">
        <v>77</v>
      </c>
    </row>
    <row r="28" spans="1:16">
      <c r="A28" s="216"/>
      <c r="B28" s="213"/>
      <c r="C28" s="176"/>
      <c r="D28" s="177"/>
      <c r="E28" s="178"/>
      <c r="F28" s="175"/>
      <c r="G28" s="178"/>
      <c r="H28" s="175"/>
      <c r="I28" s="179">
        <v>0</v>
      </c>
      <c r="J28" s="180"/>
      <c r="L28" s="65" t="s">
        <v>77</v>
      </c>
    </row>
    <row r="29" spans="1:16">
      <c r="A29" s="216"/>
      <c r="B29" s="213"/>
      <c r="C29" s="176"/>
      <c r="D29" s="177"/>
      <c r="E29" s="178"/>
      <c r="F29" s="175"/>
      <c r="G29" s="178"/>
      <c r="H29" s="175"/>
      <c r="I29" s="179">
        <v>0</v>
      </c>
      <c r="J29" s="180"/>
      <c r="L29" s="65" t="s">
        <v>77</v>
      </c>
    </row>
    <row r="30" spans="1:16">
      <c r="A30" s="216"/>
      <c r="B30" s="213"/>
      <c r="C30" s="176"/>
      <c r="D30" s="177"/>
      <c r="E30" s="178"/>
      <c r="F30" s="175"/>
      <c r="G30" s="178"/>
      <c r="H30" s="175"/>
      <c r="I30" s="179">
        <v>0</v>
      </c>
      <c r="J30" s="180"/>
      <c r="L30" s="65" t="s">
        <v>77</v>
      </c>
    </row>
    <row r="31" spans="1:16">
      <c r="A31" s="216"/>
      <c r="B31" s="213"/>
      <c r="C31" s="176"/>
      <c r="D31" s="177"/>
      <c r="E31" s="178"/>
      <c r="F31" s="175"/>
      <c r="G31" s="178"/>
      <c r="H31" s="175"/>
      <c r="I31" s="179">
        <v>0</v>
      </c>
      <c r="J31" s="180"/>
      <c r="L31" s="65" t="s">
        <v>77</v>
      </c>
    </row>
    <row r="32" spans="1:16">
      <c r="A32" s="343" t="s">
        <v>45</v>
      </c>
      <c r="B32" s="343"/>
      <c r="C32" s="343"/>
      <c r="D32" s="343"/>
      <c r="E32" s="343"/>
      <c r="F32" s="343"/>
      <c r="G32" s="343"/>
      <c r="H32" s="343"/>
      <c r="I32" s="319">
        <f>SUM(I20:J31)</f>
        <v>1000</v>
      </c>
      <c r="J32" s="344"/>
      <c r="L32" s="51" t="s">
        <v>133</v>
      </c>
    </row>
    <row r="33" spans="1:24" ht="15" customHeight="1" thickBot="1">
      <c r="A33" s="163" t="s">
        <v>55</v>
      </c>
      <c r="B33" s="164"/>
      <c r="C33" s="164"/>
      <c r="D33" s="164"/>
      <c r="E33" s="164"/>
      <c r="F33" s="165"/>
      <c r="G33" s="324" t="s">
        <v>59</v>
      </c>
      <c r="H33" s="324"/>
      <c r="I33" s="161" t="s">
        <v>106</v>
      </c>
      <c r="J33" s="162"/>
      <c r="L33" s="355" t="s">
        <v>168</v>
      </c>
      <c r="M33" s="355"/>
      <c r="N33" s="355"/>
      <c r="O33" s="355"/>
      <c r="P33" s="355"/>
      <c r="Q33" s="355"/>
      <c r="R33" s="355"/>
      <c r="S33" s="355"/>
      <c r="T33" s="355"/>
      <c r="U33" s="355"/>
      <c r="V33" s="355"/>
      <c r="W33" s="355"/>
      <c r="X33" s="355"/>
    </row>
    <row r="34" spans="1:24" ht="14.5" customHeight="1">
      <c r="A34" s="154" t="s">
        <v>66</v>
      </c>
      <c r="B34" s="155"/>
      <c r="C34" s="155"/>
      <c r="D34" s="155"/>
      <c r="E34" s="155"/>
      <c r="F34" s="338"/>
      <c r="G34" s="166"/>
      <c r="H34" s="23">
        <f>'NOV 26'!J108</f>
        <v>500</v>
      </c>
      <c r="I34" s="24">
        <f>'NOV 26'!J109</f>
        <v>110</v>
      </c>
      <c r="J34" s="169"/>
      <c r="L34" s="51" t="s">
        <v>133</v>
      </c>
    </row>
    <row r="35" spans="1:24" ht="14.5" customHeight="1">
      <c r="A35" s="156" t="s">
        <v>67</v>
      </c>
      <c r="B35" s="157"/>
      <c r="C35" s="157"/>
      <c r="D35" s="157"/>
      <c r="E35" s="157"/>
      <c r="F35" s="218"/>
      <c r="G35" s="167"/>
      <c r="H35" s="18"/>
      <c r="I35" s="25">
        <f>I32</f>
        <v>1000</v>
      </c>
      <c r="J35" s="169"/>
      <c r="L35" s="51" t="s">
        <v>133</v>
      </c>
    </row>
    <row r="36" spans="1:24" ht="14.5" customHeight="1">
      <c r="A36" s="171" t="s">
        <v>68</v>
      </c>
      <c r="B36" s="340"/>
      <c r="C36" s="340"/>
      <c r="D36" s="340"/>
      <c r="E36" s="340"/>
      <c r="F36" s="341"/>
      <c r="G36" s="167"/>
      <c r="H36" s="26">
        <v>0</v>
      </c>
      <c r="I36" s="16"/>
      <c r="J36" s="169"/>
      <c r="L36" s="65" t="s">
        <v>77</v>
      </c>
    </row>
    <row r="37" spans="1:24" ht="14.5" customHeight="1">
      <c r="A37" s="156" t="s">
        <v>69</v>
      </c>
      <c r="B37" s="157"/>
      <c r="C37" s="157"/>
      <c r="D37" s="157"/>
      <c r="E37" s="157"/>
      <c r="F37" s="218"/>
      <c r="G37" s="167"/>
      <c r="H37" s="18"/>
      <c r="I37" s="25">
        <v>10</v>
      </c>
      <c r="J37" s="169"/>
      <c r="L37" s="65" t="s">
        <v>77</v>
      </c>
    </row>
    <row r="38" spans="1:24" ht="27" customHeight="1">
      <c r="A38" s="172" t="s">
        <v>104</v>
      </c>
      <c r="B38" s="173"/>
      <c r="C38" s="173"/>
      <c r="D38" s="173"/>
      <c r="E38" s="173"/>
      <c r="F38" s="217"/>
      <c r="G38" s="167"/>
      <c r="H38" s="26">
        <v>0</v>
      </c>
      <c r="I38" s="25">
        <v>0</v>
      </c>
      <c r="J38" s="169"/>
      <c r="L38" s="65" t="s">
        <v>77</v>
      </c>
    </row>
    <row r="39" spans="1:24" ht="25" customHeight="1">
      <c r="A39" s="172" t="s">
        <v>98</v>
      </c>
      <c r="B39" s="173"/>
      <c r="C39" s="173"/>
      <c r="D39" s="173"/>
      <c r="E39" s="173"/>
      <c r="F39" s="217"/>
      <c r="G39" s="167"/>
      <c r="H39" s="18"/>
      <c r="I39" s="25">
        <f>I34+I35+I37+I38</f>
        <v>1120</v>
      </c>
      <c r="J39" s="169"/>
      <c r="L39" s="51" t="s">
        <v>133</v>
      </c>
    </row>
    <row r="40" spans="1:24" ht="15.5" customHeight="1">
      <c r="A40" s="156" t="s">
        <v>71</v>
      </c>
      <c r="B40" s="157"/>
      <c r="C40" s="157"/>
      <c r="D40" s="157"/>
      <c r="E40" s="157"/>
      <c r="F40" s="218"/>
      <c r="G40" s="167"/>
      <c r="H40" s="26">
        <f>H34+H36+H38</f>
        <v>500</v>
      </c>
      <c r="I40" s="18"/>
      <c r="J40" s="169"/>
      <c r="L40" s="51" t="s">
        <v>133</v>
      </c>
    </row>
    <row r="41" spans="1:24" ht="15" thickBot="1">
      <c r="A41" s="152" t="s">
        <v>99</v>
      </c>
      <c r="B41" s="153"/>
      <c r="C41" s="153"/>
      <c r="D41" s="153"/>
      <c r="E41" s="153"/>
      <c r="F41" s="326"/>
      <c r="G41" s="168"/>
      <c r="H41" s="54"/>
      <c r="I41" s="112">
        <f>H40+I39</f>
        <v>1620</v>
      </c>
      <c r="J41" s="170"/>
      <c r="L41" s="51" t="s">
        <v>133</v>
      </c>
    </row>
    <row r="43" spans="1:24">
      <c r="A43" s="139" t="s">
        <v>76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24">
      <c r="A44" s="139" t="s">
        <v>21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24">
      <c r="A45" s="139" t="s">
        <v>22</v>
      </c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24" ht="15" thickBot="1"/>
    <row r="47" spans="1:24" ht="63" customHeight="1" thickBot="1">
      <c r="A47" s="277" t="s">
        <v>174</v>
      </c>
      <c r="B47" s="278"/>
      <c r="C47" s="278"/>
      <c r="D47" s="278"/>
      <c r="E47" s="278"/>
      <c r="F47" s="278"/>
      <c r="G47" s="278"/>
      <c r="H47" s="278"/>
      <c r="I47" s="278"/>
      <c r="J47" s="279"/>
      <c r="L47" s="65" t="s">
        <v>77</v>
      </c>
    </row>
    <row r="48" spans="1:24" ht="15" thickBo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24">
      <c r="A49" s="122" t="s">
        <v>23</v>
      </c>
      <c r="B49" s="123"/>
      <c r="C49" s="123"/>
      <c r="D49" s="123"/>
      <c r="E49" s="123"/>
      <c r="F49" s="123"/>
      <c r="G49" s="123"/>
      <c r="H49" s="123"/>
      <c r="I49" s="123"/>
      <c r="J49" s="124"/>
    </row>
    <row r="50" spans="1:24">
      <c r="A50" s="125" t="s">
        <v>175</v>
      </c>
      <c r="B50" s="126"/>
      <c r="C50" s="126"/>
      <c r="D50" s="126"/>
      <c r="E50" s="126"/>
      <c r="F50" s="126"/>
      <c r="G50" s="126"/>
      <c r="H50" s="126"/>
      <c r="I50" s="126"/>
      <c r="J50" s="127"/>
      <c r="L50" s="219" t="s">
        <v>143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</row>
    <row r="51" spans="1:24" ht="66.5">
      <c r="A51" s="351" t="s">
        <v>24</v>
      </c>
      <c r="B51" s="352"/>
      <c r="C51" s="352"/>
      <c r="D51" s="352"/>
      <c r="E51" s="353"/>
      <c r="F51" s="2" t="s">
        <v>25</v>
      </c>
      <c r="G51" s="2" t="s">
        <v>26</v>
      </c>
      <c r="H51" s="2" t="s">
        <v>27</v>
      </c>
      <c r="I51" s="108" t="s">
        <v>28</v>
      </c>
      <c r="J51" s="3" t="s">
        <v>29</v>
      </c>
      <c r="M51" s="84" t="s">
        <v>141</v>
      </c>
      <c r="N51" s="111"/>
      <c r="O51" s="111"/>
    </row>
    <row r="52" spans="1:24" ht="14.5" customHeight="1">
      <c r="A52" s="115" t="s">
        <v>30</v>
      </c>
      <c r="B52" s="116"/>
      <c r="C52" s="116"/>
      <c r="D52" s="116"/>
      <c r="E52" s="116"/>
      <c r="F52" s="27">
        <v>0</v>
      </c>
      <c r="G52" s="27">
        <v>0</v>
      </c>
      <c r="H52" s="27">
        <v>1000</v>
      </c>
      <c r="I52" s="104">
        <f>G52+H52</f>
        <v>1000</v>
      </c>
      <c r="J52" s="29">
        <v>0</v>
      </c>
      <c r="L52" s="65" t="s">
        <v>77</v>
      </c>
      <c r="M52" s="114" t="s">
        <v>133</v>
      </c>
      <c r="N52" s="114"/>
      <c r="O52" s="114"/>
    </row>
    <row r="53" spans="1:24" ht="14.5" customHeight="1">
      <c r="A53" s="115" t="s">
        <v>31</v>
      </c>
      <c r="B53" s="116"/>
      <c r="C53" s="116"/>
      <c r="D53" s="116"/>
      <c r="E53" s="116"/>
      <c r="F53" s="27">
        <v>0</v>
      </c>
      <c r="G53" s="27">
        <v>0</v>
      </c>
      <c r="H53" s="27">
        <v>0</v>
      </c>
      <c r="I53" s="104">
        <f t="shared" ref="I53:I68" si="0">G53+H53</f>
        <v>0</v>
      </c>
      <c r="J53" s="29">
        <v>0</v>
      </c>
      <c r="L53" s="65" t="s">
        <v>77</v>
      </c>
      <c r="M53" s="114" t="s">
        <v>133</v>
      </c>
      <c r="N53" s="114"/>
      <c r="O53" s="114"/>
    </row>
    <row r="54" spans="1:24" ht="14.5" customHeight="1">
      <c r="A54" s="115" t="s">
        <v>32</v>
      </c>
      <c r="B54" s="116"/>
      <c r="C54" s="116"/>
      <c r="D54" s="116"/>
      <c r="E54" s="116"/>
      <c r="F54" s="27">
        <v>0</v>
      </c>
      <c r="G54" s="27">
        <v>0</v>
      </c>
      <c r="H54" s="27">
        <v>0</v>
      </c>
      <c r="I54" s="104">
        <f t="shared" si="0"/>
        <v>0</v>
      </c>
      <c r="J54" s="29">
        <v>0</v>
      </c>
      <c r="L54" s="65" t="s">
        <v>77</v>
      </c>
      <c r="M54" s="114" t="s">
        <v>133</v>
      </c>
      <c r="N54" s="114"/>
      <c r="O54" s="114"/>
    </row>
    <row r="55" spans="1:24" ht="14.5" customHeight="1">
      <c r="A55" s="115" t="s">
        <v>33</v>
      </c>
      <c r="B55" s="116"/>
      <c r="C55" s="116"/>
      <c r="D55" s="116"/>
      <c r="E55" s="116"/>
      <c r="F55" s="27">
        <v>0</v>
      </c>
      <c r="G55" s="27">
        <v>0</v>
      </c>
      <c r="H55" s="27">
        <v>0</v>
      </c>
      <c r="I55" s="104">
        <f t="shared" si="0"/>
        <v>0</v>
      </c>
      <c r="J55" s="29">
        <v>0</v>
      </c>
      <c r="L55" s="65" t="s">
        <v>77</v>
      </c>
      <c r="M55" s="114" t="s">
        <v>133</v>
      </c>
      <c r="N55" s="114"/>
      <c r="O55" s="114"/>
    </row>
    <row r="56" spans="1:24" ht="14.5" customHeight="1">
      <c r="A56" s="115" t="s">
        <v>34</v>
      </c>
      <c r="B56" s="116"/>
      <c r="C56" s="116"/>
      <c r="D56" s="116"/>
      <c r="E56" s="116"/>
      <c r="F56" s="27">
        <v>0</v>
      </c>
      <c r="G56" s="27">
        <v>0</v>
      </c>
      <c r="H56" s="27">
        <v>0</v>
      </c>
      <c r="I56" s="104">
        <f t="shared" si="0"/>
        <v>0</v>
      </c>
      <c r="J56" s="29">
        <v>0</v>
      </c>
      <c r="L56" s="65" t="s">
        <v>77</v>
      </c>
      <c r="M56" s="114" t="s">
        <v>133</v>
      </c>
      <c r="N56" s="114"/>
      <c r="O56" s="114"/>
    </row>
    <row r="57" spans="1:24" ht="14.5" customHeight="1">
      <c r="A57" s="115" t="s">
        <v>35</v>
      </c>
      <c r="B57" s="116"/>
      <c r="C57" s="116"/>
      <c r="D57" s="116"/>
      <c r="E57" s="116"/>
      <c r="F57" s="27">
        <v>0</v>
      </c>
      <c r="G57" s="27">
        <v>0</v>
      </c>
      <c r="H57" s="27">
        <v>0</v>
      </c>
      <c r="I57" s="104">
        <f t="shared" si="0"/>
        <v>0</v>
      </c>
      <c r="J57" s="29">
        <v>0</v>
      </c>
      <c r="L57" s="65" t="s">
        <v>77</v>
      </c>
      <c r="M57" s="114" t="s">
        <v>133</v>
      </c>
      <c r="N57" s="114"/>
      <c r="O57" s="114"/>
    </row>
    <row r="58" spans="1:24" ht="14.5" customHeight="1">
      <c r="A58" s="115" t="s">
        <v>36</v>
      </c>
      <c r="B58" s="116"/>
      <c r="C58" s="116"/>
      <c r="D58" s="116"/>
      <c r="E58" s="116"/>
      <c r="F58" s="27">
        <v>0</v>
      </c>
      <c r="G58" s="27">
        <v>0</v>
      </c>
      <c r="H58" s="27">
        <v>0</v>
      </c>
      <c r="I58" s="104">
        <f t="shared" si="0"/>
        <v>0</v>
      </c>
      <c r="J58" s="29">
        <v>0</v>
      </c>
      <c r="L58" s="65" t="s">
        <v>77</v>
      </c>
      <c r="M58" s="114" t="s">
        <v>133</v>
      </c>
      <c r="N58" s="114"/>
      <c r="O58" s="114"/>
    </row>
    <row r="59" spans="1:24" ht="15" customHeight="1">
      <c r="A59" s="115" t="s">
        <v>152</v>
      </c>
      <c r="B59" s="116"/>
      <c r="C59" s="116"/>
      <c r="D59" s="116"/>
      <c r="E59" s="116"/>
      <c r="F59" s="27">
        <v>0</v>
      </c>
      <c r="G59" s="27">
        <v>0</v>
      </c>
      <c r="H59" s="27">
        <v>0</v>
      </c>
      <c r="I59" s="104">
        <f t="shared" si="0"/>
        <v>0</v>
      </c>
      <c r="J59" s="29">
        <v>0</v>
      </c>
      <c r="L59" s="65" t="s">
        <v>77</v>
      </c>
      <c r="M59" s="114" t="s">
        <v>133</v>
      </c>
      <c r="N59" s="114"/>
      <c r="O59" s="114"/>
    </row>
    <row r="60" spans="1:24" ht="14.5" customHeight="1">
      <c r="A60" s="115" t="s">
        <v>153</v>
      </c>
      <c r="B60" s="116"/>
      <c r="C60" s="116"/>
      <c r="D60" s="116"/>
      <c r="E60" s="116"/>
      <c r="F60" s="27">
        <v>0</v>
      </c>
      <c r="G60" s="27">
        <v>0</v>
      </c>
      <c r="H60" s="27">
        <v>0</v>
      </c>
      <c r="I60" s="104">
        <f t="shared" si="0"/>
        <v>0</v>
      </c>
      <c r="J60" s="29">
        <v>0</v>
      </c>
      <c r="L60" s="65" t="s">
        <v>77</v>
      </c>
      <c r="M60" s="114" t="s">
        <v>133</v>
      </c>
      <c r="N60" s="114"/>
      <c r="O60" s="114"/>
    </row>
    <row r="61" spans="1:24" ht="14.5" customHeight="1">
      <c r="A61" s="115" t="s">
        <v>154</v>
      </c>
      <c r="B61" s="116"/>
      <c r="C61" s="116"/>
      <c r="D61" s="116"/>
      <c r="E61" s="116"/>
      <c r="F61" s="27">
        <v>0</v>
      </c>
      <c r="G61" s="27">
        <v>0</v>
      </c>
      <c r="H61" s="27">
        <v>0</v>
      </c>
      <c r="I61" s="104">
        <f t="shared" si="0"/>
        <v>0</v>
      </c>
      <c r="J61" s="29">
        <v>0</v>
      </c>
      <c r="L61" s="65" t="s">
        <v>77</v>
      </c>
      <c r="M61" s="114" t="s">
        <v>133</v>
      </c>
      <c r="N61" s="114"/>
      <c r="O61" s="114"/>
    </row>
    <row r="62" spans="1:24" ht="14.5" customHeight="1">
      <c r="A62" s="115" t="s">
        <v>37</v>
      </c>
      <c r="B62" s="116"/>
      <c r="C62" s="116"/>
      <c r="D62" s="116"/>
      <c r="E62" s="116"/>
      <c r="F62" s="27">
        <v>0</v>
      </c>
      <c r="G62" s="27">
        <v>0</v>
      </c>
      <c r="H62" s="27">
        <v>0</v>
      </c>
      <c r="I62" s="104">
        <f t="shared" si="0"/>
        <v>0</v>
      </c>
      <c r="J62" s="29">
        <v>0</v>
      </c>
      <c r="L62" s="65" t="s">
        <v>77</v>
      </c>
      <c r="M62" s="114" t="s">
        <v>133</v>
      </c>
      <c r="N62" s="114"/>
      <c r="O62" s="114"/>
    </row>
    <row r="63" spans="1:24" ht="14.5" customHeight="1">
      <c r="A63" s="115" t="s">
        <v>38</v>
      </c>
      <c r="B63" s="116"/>
      <c r="C63" s="116"/>
      <c r="D63" s="116"/>
      <c r="E63" s="116"/>
      <c r="F63" s="27">
        <v>0</v>
      </c>
      <c r="G63" s="27">
        <v>0</v>
      </c>
      <c r="H63" s="27">
        <v>0</v>
      </c>
      <c r="I63" s="104">
        <f t="shared" si="0"/>
        <v>0</v>
      </c>
      <c r="J63" s="29">
        <v>0</v>
      </c>
      <c r="L63" s="65" t="s">
        <v>77</v>
      </c>
      <c r="M63" s="114" t="s">
        <v>133</v>
      </c>
      <c r="N63" s="114"/>
      <c r="O63" s="114"/>
    </row>
    <row r="64" spans="1:24" ht="14.5" customHeight="1">
      <c r="A64" s="115" t="s">
        <v>39</v>
      </c>
      <c r="B64" s="116"/>
      <c r="C64" s="116"/>
      <c r="D64" s="116"/>
      <c r="E64" s="116"/>
      <c r="F64" s="27">
        <v>0</v>
      </c>
      <c r="G64" s="27">
        <v>0</v>
      </c>
      <c r="H64" s="27">
        <v>0</v>
      </c>
      <c r="I64" s="104">
        <f t="shared" si="0"/>
        <v>0</v>
      </c>
      <c r="J64" s="29">
        <v>0</v>
      </c>
      <c r="L64" s="65" t="s">
        <v>77</v>
      </c>
      <c r="M64" s="114" t="s">
        <v>133</v>
      </c>
      <c r="N64" s="114"/>
      <c r="O64" s="114"/>
    </row>
    <row r="65" spans="1:15">
      <c r="A65" s="115" t="s">
        <v>40</v>
      </c>
      <c r="B65" s="116"/>
      <c r="C65" s="116"/>
      <c r="D65" s="116"/>
      <c r="E65" s="116"/>
      <c r="F65" s="27">
        <v>0</v>
      </c>
      <c r="G65" s="27">
        <v>0</v>
      </c>
      <c r="H65" s="27">
        <v>0</v>
      </c>
      <c r="I65" s="104">
        <f t="shared" si="0"/>
        <v>0</v>
      </c>
      <c r="J65" s="29">
        <v>0</v>
      </c>
      <c r="L65" s="65" t="s">
        <v>77</v>
      </c>
      <c r="M65" s="114" t="s">
        <v>133</v>
      </c>
      <c r="N65" s="114"/>
      <c r="O65" s="114"/>
    </row>
    <row r="66" spans="1:15" ht="14.5" customHeight="1">
      <c r="A66" s="115" t="s">
        <v>41</v>
      </c>
      <c r="B66" s="116"/>
      <c r="C66" s="116"/>
      <c r="D66" s="116"/>
      <c r="E66" s="116"/>
      <c r="F66" s="27">
        <v>0</v>
      </c>
      <c r="G66" s="27">
        <v>0</v>
      </c>
      <c r="H66" s="27">
        <v>0</v>
      </c>
      <c r="I66" s="104">
        <f t="shared" si="0"/>
        <v>0</v>
      </c>
      <c r="J66" s="29">
        <v>0</v>
      </c>
      <c r="L66" s="65" t="s">
        <v>77</v>
      </c>
      <c r="M66" s="114" t="s">
        <v>133</v>
      </c>
      <c r="N66" s="114"/>
      <c r="O66" s="114"/>
    </row>
    <row r="67" spans="1:15">
      <c r="A67" s="115" t="s">
        <v>42</v>
      </c>
      <c r="B67" s="116"/>
      <c r="C67" s="116"/>
      <c r="D67" s="116"/>
      <c r="E67" s="116"/>
      <c r="F67" s="27">
        <v>0</v>
      </c>
      <c r="G67" s="27">
        <v>0</v>
      </c>
      <c r="H67" s="27">
        <v>0</v>
      </c>
      <c r="I67" s="104">
        <f t="shared" si="0"/>
        <v>0</v>
      </c>
      <c r="J67" s="29">
        <v>0</v>
      </c>
      <c r="L67" s="65" t="s">
        <v>77</v>
      </c>
      <c r="M67" s="114" t="s">
        <v>133</v>
      </c>
      <c r="N67" s="114"/>
      <c r="O67" s="114"/>
    </row>
    <row r="68" spans="1:15" ht="14.5" customHeight="1">
      <c r="A68" s="115" t="s">
        <v>43</v>
      </c>
      <c r="B68" s="116"/>
      <c r="C68" s="116"/>
      <c r="D68" s="116"/>
      <c r="E68" s="116"/>
      <c r="F68" s="27">
        <v>0</v>
      </c>
      <c r="G68" s="27">
        <v>0</v>
      </c>
      <c r="H68" s="27">
        <v>0</v>
      </c>
      <c r="I68" s="104">
        <f t="shared" si="0"/>
        <v>0</v>
      </c>
      <c r="J68" s="29">
        <v>0</v>
      </c>
      <c r="L68" s="65" t="s">
        <v>77</v>
      </c>
      <c r="M68" s="114" t="s">
        <v>133</v>
      </c>
      <c r="N68" s="114"/>
      <c r="O68" s="114"/>
    </row>
    <row r="69" spans="1:15" ht="14.5" customHeight="1" thickBot="1">
      <c r="A69" s="117" t="s">
        <v>44</v>
      </c>
      <c r="B69" s="118"/>
      <c r="C69" s="118"/>
      <c r="D69" s="118"/>
      <c r="E69" s="118"/>
      <c r="F69" s="72">
        <v>0</v>
      </c>
      <c r="G69" s="72">
        <v>0</v>
      </c>
      <c r="H69" s="72">
        <v>0</v>
      </c>
      <c r="I69" s="105">
        <v>0</v>
      </c>
      <c r="J69" s="73">
        <v>0</v>
      </c>
      <c r="L69" s="65" t="s">
        <v>77</v>
      </c>
      <c r="M69" s="114" t="s">
        <v>133</v>
      </c>
      <c r="N69" s="114"/>
      <c r="O69" s="114"/>
    </row>
    <row r="70" spans="1:15" ht="15.5" thickTop="1" thickBot="1">
      <c r="A70" s="345" t="s">
        <v>45</v>
      </c>
      <c r="B70" s="346"/>
      <c r="C70" s="346"/>
      <c r="D70" s="346"/>
      <c r="E70" s="347"/>
      <c r="F70" s="98">
        <f>SUM(F52:F69)</f>
        <v>0</v>
      </c>
      <c r="G70" s="99">
        <f>SUM(G52:G69)</f>
        <v>0</v>
      </c>
      <c r="H70" s="99">
        <f t="shared" ref="H70:J70" si="1">SUM(H52:H69)</f>
        <v>1000</v>
      </c>
      <c r="I70" s="99">
        <f t="shared" si="1"/>
        <v>1000</v>
      </c>
      <c r="J70" s="100">
        <f t="shared" si="1"/>
        <v>0</v>
      </c>
      <c r="L70" s="51" t="s">
        <v>133</v>
      </c>
      <c r="M70" s="114" t="s">
        <v>133</v>
      </c>
      <c r="N70" s="114"/>
      <c r="O70" s="114"/>
    </row>
    <row r="71" spans="1:15" ht="15.5" thickTop="1" thickBot="1">
      <c r="A71" s="10"/>
      <c r="B71" s="10"/>
      <c r="C71" s="10"/>
      <c r="D71" s="10"/>
      <c r="E71" s="10"/>
      <c r="F71" s="11"/>
      <c r="G71" s="11"/>
      <c r="H71" s="11"/>
      <c r="I71" s="11"/>
      <c r="J71" s="11"/>
    </row>
    <row r="72" spans="1:15">
      <c r="A72" s="122" t="s">
        <v>23</v>
      </c>
      <c r="B72" s="123"/>
      <c r="C72" s="123"/>
      <c r="D72" s="123"/>
      <c r="E72" s="123"/>
      <c r="F72" s="123"/>
      <c r="G72" s="123"/>
      <c r="H72" s="123"/>
      <c r="I72" s="123"/>
      <c r="J72" s="124"/>
    </row>
    <row r="73" spans="1:15">
      <c r="A73" s="125" t="s">
        <v>64</v>
      </c>
      <c r="B73" s="126"/>
      <c r="C73" s="126"/>
      <c r="D73" s="126"/>
      <c r="E73" s="126"/>
      <c r="F73" s="126"/>
      <c r="G73" s="126"/>
      <c r="H73" s="126"/>
      <c r="I73" s="126"/>
      <c r="J73" s="127"/>
    </row>
    <row r="74" spans="1:15" ht="66.5">
      <c r="A74" s="128" t="s">
        <v>24</v>
      </c>
      <c r="B74" s="129"/>
      <c r="C74" s="129"/>
      <c r="D74" s="129"/>
      <c r="E74" s="129"/>
      <c r="F74" s="2" t="s">
        <v>25</v>
      </c>
      <c r="G74" s="2" t="s">
        <v>26</v>
      </c>
      <c r="H74" s="2" t="s">
        <v>27</v>
      </c>
      <c r="I74" s="108" t="s">
        <v>28</v>
      </c>
      <c r="J74" s="3" t="s">
        <v>29</v>
      </c>
      <c r="M74" s="84" t="s">
        <v>141</v>
      </c>
      <c r="N74" s="111"/>
      <c r="O74" s="111"/>
    </row>
    <row r="75" spans="1:15" ht="14.5" customHeight="1">
      <c r="A75" s="115" t="s">
        <v>30</v>
      </c>
      <c r="B75" s="116"/>
      <c r="C75" s="116"/>
      <c r="D75" s="116"/>
      <c r="E75" s="116"/>
      <c r="F75" s="27">
        <v>0</v>
      </c>
      <c r="G75" s="27">
        <v>0</v>
      </c>
      <c r="H75" s="27">
        <v>0</v>
      </c>
      <c r="I75" s="104">
        <f>G75+H75</f>
        <v>0</v>
      </c>
      <c r="J75" s="29">
        <v>0</v>
      </c>
      <c r="L75" s="65" t="s">
        <v>77</v>
      </c>
      <c r="M75" s="114" t="s">
        <v>133</v>
      </c>
      <c r="N75" s="114"/>
      <c r="O75" s="114"/>
    </row>
    <row r="76" spans="1:15" ht="14.5" customHeight="1">
      <c r="A76" s="115" t="s">
        <v>31</v>
      </c>
      <c r="B76" s="116"/>
      <c r="C76" s="116"/>
      <c r="D76" s="116"/>
      <c r="E76" s="116"/>
      <c r="F76" s="27">
        <v>0</v>
      </c>
      <c r="G76" s="27">
        <v>0</v>
      </c>
      <c r="H76" s="27">
        <v>0</v>
      </c>
      <c r="I76" s="104">
        <f t="shared" ref="I76:I91" si="2">G76+H76</f>
        <v>0</v>
      </c>
      <c r="J76" s="29">
        <v>0</v>
      </c>
      <c r="L76" s="65" t="s">
        <v>77</v>
      </c>
      <c r="M76" s="114" t="s">
        <v>133</v>
      </c>
      <c r="N76" s="114"/>
      <c r="O76" s="114"/>
    </row>
    <row r="77" spans="1:15" ht="14.5" customHeight="1">
      <c r="A77" s="115" t="s">
        <v>32</v>
      </c>
      <c r="B77" s="116"/>
      <c r="C77" s="116"/>
      <c r="D77" s="116"/>
      <c r="E77" s="116"/>
      <c r="F77" s="27">
        <v>0</v>
      </c>
      <c r="G77" s="27">
        <v>0</v>
      </c>
      <c r="H77" s="27">
        <v>0</v>
      </c>
      <c r="I77" s="104">
        <f t="shared" si="2"/>
        <v>0</v>
      </c>
      <c r="J77" s="29">
        <v>0</v>
      </c>
      <c r="L77" s="65" t="s">
        <v>77</v>
      </c>
      <c r="M77" s="114" t="s">
        <v>133</v>
      </c>
      <c r="N77" s="114"/>
      <c r="O77" s="114"/>
    </row>
    <row r="78" spans="1:15" ht="14.5" customHeight="1">
      <c r="A78" s="115" t="s">
        <v>33</v>
      </c>
      <c r="B78" s="116"/>
      <c r="C78" s="116"/>
      <c r="D78" s="116"/>
      <c r="E78" s="116"/>
      <c r="F78" s="27">
        <v>0</v>
      </c>
      <c r="G78" s="27">
        <v>0</v>
      </c>
      <c r="H78" s="27">
        <v>0</v>
      </c>
      <c r="I78" s="104">
        <f t="shared" si="2"/>
        <v>0</v>
      </c>
      <c r="J78" s="29">
        <v>0</v>
      </c>
      <c r="L78" s="65" t="s">
        <v>77</v>
      </c>
      <c r="M78" s="114" t="s">
        <v>133</v>
      </c>
      <c r="N78" s="114"/>
      <c r="O78" s="114"/>
    </row>
    <row r="79" spans="1:15" ht="14.5" customHeight="1">
      <c r="A79" s="115" t="s">
        <v>34</v>
      </c>
      <c r="B79" s="116"/>
      <c r="C79" s="116"/>
      <c r="D79" s="116"/>
      <c r="E79" s="116"/>
      <c r="F79" s="27">
        <v>0</v>
      </c>
      <c r="G79" s="27">
        <v>0</v>
      </c>
      <c r="H79" s="27">
        <v>0</v>
      </c>
      <c r="I79" s="104">
        <f t="shared" si="2"/>
        <v>0</v>
      </c>
      <c r="J79" s="29">
        <v>0</v>
      </c>
      <c r="L79" s="65" t="s">
        <v>77</v>
      </c>
      <c r="M79" s="114" t="s">
        <v>133</v>
      </c>
      <c r="N79" s="114"/>
      <c r="O79" s="114"/>
    </row>
    <row r="80" spans="1:15" ht="14.5" customHeight="1">
      <c r="A80" s="115" t="s">
        <v>35</v>
      </c>
      <c r="B80" s="116"/>
      <c r="C80" s="116"/>
      <c r="D80" s="116"/>
      <c r="E80" s="116"/>
      <c r="F80" s="27">
        <v>0</v>
      </c>
      <c r="G80" s="27">
        <v>0</v>
      </c>
      <c r="H80" s="27">
        <v>0</v>
      </c>
      <c r="I80" s="104">
        <f t="shared" si="2"/>
        <v>0</v>
      </c>
      <c r="J80" s="29">
        <v>0</v>
      </c>
      <c r="L80" s="65" t="s">
        <v>77</v>
      </c>
      <c r="M80" s="114" t="s">
        <v>133</v>
      </c>
      <c r="N80" s="114"/>
      <c r="O80" s="114"/>
    </row>
    <row r="81" spans="1:15" ht="14.5" customHeight="1">
      <c r="A81" s="115" t="s">
        <v>36</v>
      </c>
      <c r="B81" s="116"/>
      <c r="C81" s="116"/>
      <c r="D81" s="116"/>
      <c r="E81" s="116"/>
      <c r="F81" s="27">
        <v>0</v>
      </c>
      <c r="G81" s="27">
        <v>0</v>
      </c>
      <c r="H81" s="27">
        <v>0</v>
      </c>
      <c r="I81" s="104">
        <f t="shared" si="2"/>
        <v>0</v>
      </c>
      <c r="J81" s="29">
        <v>0</v>
      </c>
      <c r="L81" s="65" t="s">
        <v>77</v>
      </c>
      <c r="M81" s="114" t="s">
        <v>133</v>
      </c>
      <c r="N81" s="114"/>
      <c r="O81" s="114"/>
    </row>
    <row r="82" spans="1:15" ht="14.5" customHeight="1">
      <c r="A82" s="115" t="s">
        <v>152</v>
      </c>
      <c r="B82" s="116"/>
      <c r="C82" s="116"/>
      <c r="D82" s="116"/>
      <c r="E82" s="116"/>
      <c r="F82" s="27">
        <v>0</v>
      </c>
      <c r="G82" s="27">
        <v>0</v>
      </c>
      <c r="H82" s="27">
        <v>0</v>
      </c>
      <c r="I82" s="104">
        <f t="shared" si="2"/>
        <v>0</v>
      </c>
      <c r="J82" s="29">
        <v>0</v>
      </c>
      <c r="L82" s="65" t="s">
        <v>77</v>
      </c>
      <c r="M82" s="114" t="s">
        <v>133</v>
      </c>
      <c r="N82" s="114"/>
      <c r="O82" s="114"/>
    </row>
    <row r="83" spans="1:15" ht="14.5" customHeight="1">
      <c r="A83" s="115" t="s">
        <v>153</v>
      </c>
      <c r="B83" s="116"/>
      <c r="C83" s="116"/>
      <c r="D83" s="116"/>
      <c r="E83" s="116"/>
      <c r="F83" s="27">
        <v>0</v>
      </c>
      <c r="G83" s="27">
        <v>0</v>
      </c>
      <c r="H83" s="27">
        <v>0</v>
      </c>
      <c r="I83" s="104">
        <f t="shared" si="2"/>
        <v>0</v>
      </c>
      <c r="J83" s="29">
        <v>0</v>
      </c>
      <c r="L83" s="65" t="s">
        <v>77</v>
      </c>
      <c r="M83" s="114" t="s">
        <v>133</v>
      </c>
      <c r="N83" s="114"/>
      <c r="O83" s="114"/>
    </row>
    <row r="84" spans="1:15" ht="14.5" customHeight="1">
      <c r="A84" s="115" t="s">
        <v>154</v>
      </c>
      <c r="B84" s="116"/>
      <c r="C84" s="116"/>
      <c r="D84" s="116"/>
      <c r="E84" s="116"/>
      <c r="F84" s="27">
        <v>0</v>
      </c>
      <c r="G84" s="27">
        <v>0</v>
      </c>
      <c r="H84" s="27">
        <v>0</v>
      </c>
      <c r="I84" s="104">
        <f t="shared" si="2"/>
        <v>0</v>
      </c>
      <c r="J84" s="29">
        <v>0</v>
      </c>
      <c r="L84" s="65" t="s">
        <v>77</v>
      </c>
      <c r="M84" s="114" t="s">
        <v>133</v>
      </c>
      <c r="N84" s="114"/>
      <c r="O84" s="114"/>
    </row>
    <row r="85" spans="1:15" ht="14.5" customHeight="1">
      <c r="A85" s="115" t="s">
        <v>37</v>
      </c>
      <c r="B85" s="116"/>
      <c r="C85" s="116"/>
      <c r="D85" s="116"/>
      <c r="E85" s="116"/>
      <c r="F85" s="27">
        <v>0</v>
      </c>
      <c r="G85" s="27">
        <v>0</v>
      </c>
      <c r="H85" s="27">
        <v>0</v>
      </c>
      <c r="I85" s="104">
        <f t="shared" si="2"/>
        <v>0</v>
      </c>
      <c r="J85" s="29">
        <v>0</v>
      </c>
      <c r="L85" s="65" t="s">
        <v>77</v>
      </c>
      <c r="M85" s="114" t="s">
        <v>133</v>
      </c>
      <c r="N85" s="114"/>
      <c r="O85" s="114"/>
    </row>
    <row r="86" spans="1:15" ht="14.5" customHeight="1">
      <c r="A86" s="115" t="s">
        <v>38</v>
      </c>
      <c r="B86" s="116"/>
      <c r="C86" s="116"/>
      <c r="D86" s="116"/>
      <c r="E86" s="116"/>
      <c r="F86" s="27">
        <v>0</v>
      </c>
      <c r="G86" s="27">
        <v>0</v>
      </c>
      <c r="H86" s="27">
        <v>0</v>
      </c>
      <c r="I86" s="104">
        <f t="shared" si="2"/>
        <v>0</v>
      </c>
      <c r="J86" s="29">
        <v>0</v>
      </c>
      <c r="L86" s="65" t="s">
        <v>77</v>
      </c>
      <c r="M86" s="114" t="s">
        <v>133</v>
      </c>
      <c r="N86" s="114"/>
      <c r="O86" s="114"/>
    </row>
    <row r="87" spans="1:15" ht="14.5" customHeight="1">
      <c r="A87" s="115" t="s">
        <v>39</v>
      </c>
      <c r="B87" s="116"/>
      <c r="C87" s="116"/>
      <c r="D87" s="116"/>
      <c r="E87" s="116"/>
      <c r="F87" s="27">
        <v>0</v>
      </c>
      <c r="G87" s="27">
        <v>0</v>
      </c>
      <c r="H87" s="27">
        <v>0</v>
      </c>
      <c r="I87" s="104">
        <f t="shared" si="2"/>
        <v>0</v>
      </c>
      <c r="J87" s="29">
        <v>0</v>
      </c>
      <c r="L87" s="65" t="s">
        <v>77</v>
      </c>
      <c r="M87" s="114" t="s">
        <v>133</v>
      </c>
      <c r="N87" s="114"/>
      <c r="O87" s="114"/>
    </row>
    <row r="88" spans="1:15">
      <c r="A88" s="115" t="s">
        <v>40</v>
      </c>
      <c r="B88" s="116"/>
      <c r="C88" s="116"/>
      <c r="D88" s="116"/>
      <c r="E88" s="116"/>
      <c r="F88" s="27">
        <v>0</v>
      </c>
      <c r="G88" s="27">
        <v>0</v>
      </c>
      <c r="H88" s="27">
        <v>0</v>
      </c>
      <c r="I88" s="104">
        <f t="shared" si="2"/>
        <v>0</v>
      </c>
      <c r="J88" s="29">
        <v>0</v>
      </c>
      <c r="L88" s="65" t="s">
        <v>77</v>
      </c>
      <c r="M88" s="114" t="s">
        <v>133</v>
      </c>
      <c r="N88" s="114"/>
      <c r="O88" s="114"/>
    </row>
    <row r="89" spans="1:15" ht="14.5" customHeight="1">
      <c r="A89" s="115" t="s">
        <v>41</v>
      </c>
      <c r="B89" s="116"/>
      <c r="C89" s="116"/>
      <c r="D89" s="116"/>
      <c r="E89" s="116"/>
      <c r="F89" s="27">
        <v>0</v>
      </c>
      <c r="G89" s="27">
        <v>0</v>
      </c>
      <c r="H89" s="27">
        <v>0</v>
      </c>
      <c r="I89" s="104">
        <f t="shared" si="2"/>
        <v>0</v>
      </c>
      <c r="J89" s="29">
        <v>0</v>
      </c>
      <c r="L89" s="65" t="s">
        <v>77</v>
      </c>
      <c r="M89" s="114" t="s">
        <v>133</v>
      </c>
      <c r="N89" s="114"/>
      <c r="O89" s="114"/>
    </row>
    <row r="90" spans="1:15">
      <c r="A90" s="115" t="s">
        <v>42</v>
      </c>
      <c r="B90" s="116"/>
      <c r="C90" s="116"/>
      <c r="D90" s="116"/>
      <c r="E90" s="116"/>
      <c r="F90" s="27">
        <v>0</v>
      </c>
      <c r="G90" s="27">
        <v>0</v>
      </c>
      <c r="H90" s="27">
        <v>0</v>
      </c>
      <c r="I90" s="104">
        <f t="shared" si="2"/>
        <v>0</v>
      </c>
      <c r="J90" s="29">
        <v>0</v>
      </c>
      <c r="L90" s="65" t="s">
        <v>77</v>
      </c>
      <c r="M90" s="114" t="s">
        <v>133</v>
      </c>
      <c r="N90" s="114"/>
      <c r="O90" s="114"/>
    </row>
    <row r="91" spans="1:15" ht="14.5" customHeight="1">
      <c r="A91" s="115" t="s">
        <v>43</v>
      </c>
      <c r="B91" s="116"/>
      <c r="C91" s="116"/>
      <c r="D91" s="116"/>
      <c r="E91" s="116"/>
      <c r="F91" s="27">
        <v>0</v>
      </c>
      <c r="G91" s="27">
        <v>0</v>
      </c>
      <c r="H91" s="27">
        <v>0</v>
      </c>
      <c r="I91" s="104">
        <f t="shared" si="2"/>
        <v>0</v>
      </c>
      <c r="J91" s="29">
        <v>0</v>
      </c>
      <c r="L91" s="65" t="s">
        <v>77</v>
      </c>
      <c r="M91" s="114" t="s">
        <v>133</v>
      </c>
      <c r="N91" s="114"/>
      <c r="O91" s="114"/>
    </row>
    <row r="92" spans="1:15" ht="14.5" customHeight="1" thickBot="1">
      <c r="A92" s="117" t="s">
        <v>44</v>
      </c>
      <c r="B92" s="118"/>
      <c r="C92" s="118"/>
      <c r="D92" s="118"/>
      <c r="E92" s="118"/>
      <c r="F92" s="72">
        <v>0</v>
      </c>
      <c r="G92" s="72">
        <v>0</v>
      </c>
      <c r="H92" s="72">
        <v>0</v>
      </c>
      <c r="I92" s="105">
        <v>0</v>
      </c>
      <c r="J92" s="73">
        <v>0</v>
      </c>
      <c r="L92" s="65" t="s">
        <v>77</v>
      </c>
      <c r="M92" s="114" t="s">
        <v>133</v>
      </c>
      <c r="N92" s="114"/>
      <c r="O92" s="114"/>
    </row>
    <row r="93" spans="1:15" ht="15.5" thickTop="1" thickBot="1">
      <c r="A93" s="345" t="s">
        <v>45</v>
      </c>
      <c r="B93" s="346"/>
      <c r="C93" s="346"/>
      <c r="D93" s="346"/>
      <c r="E93" s="347"/>
      <c r="F93" s="98">
        <f>SUM(F75:F92)</f>
        <v>0</v>
      </c>
      <c r="G93" s="99">
        <f>SUM(G75:G92)</f>
        <v>0</v>
      </c>
      <c r="H93" s="99">
        <f>SUM(H75:H92)</f>
        <v>0</v>
      </c>
      <c r="I93" s="99">
        <f>SUM(I75:I92)</f>
        <v>0</v>
      </c>
      <c r="J93" s="100">
        <f>SUM(J75:J92)</f>
        <v>0</v>
      </c>
      <c r="L93" s="51" t="s">
        <v>133</v>
      </c>
      <c r="M93" s="114" t="s">
        <v>133</v>
      </c>
      <c r="N93" s="114"/>
      <c r="O93" s="114"/>
    </row>
    <row r="94" spans="1:15" ht="15" thickTop="1">
      <c r="A94" s="10"/>
      <c r="B94" s="10"/>
      <c r="C94" s="10"/>
      <c r="D94" s="10"/>
      <c r="E94" s="10"/>
      <c r="F94" s="11"/>
      <c r="G94" s="11"/>
      <c r="H94" s="11"/>
      <c r="I94" s="11"/>
      <c r="J94" s="11"/>
    </row>
    <row r="95" spans="1:15">
      <c r="A95" s="143" t="s">
        <v>46</v>
      </c>
      <c r="B95" s="143"/>
      <c r="C95" s="143"/>
      <c r="D95" s="143"/>
      <c r="E95" s="143"/>
      <c r="F95" s="143"/>
      <c r="G95" s="143"/>
      <c r="H95" s="143"/>
      <c r="I95" s="143"/>
      <c r="J95" s="143"/>
    </row>
    <row r="96" spans="1:15">
      <c r="A96" s="139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</row>
    <row r="97" spans="1:12">
      <c r="A97" s="139" t="s">
        <v>48</v>
      </c>
      <c r="B97" s="139"/>
      <c r="C97" s="139"/>
      <c r="D97" s="139"/>
      <c r="E97" s="139"/>
      <c r="F97" s="139"/>
      <c r="G97" s="139"/>
      <c r="H97" s="139"/>
      <c r="I97" s="139"/>
      <c r="J97" s="139"/>
    </row>
    <row r="98" spans="1:12">
      <c r="A98" s="139" t="s">
        <v>49</v>
      </c>
      <c r="B98" s="139"/>
      <c r="C98" s="139"/>
      <c r="D98" s="139"/>
      <c r="E98" s="139"/>
      <c r="F98" s="139"/>
      <c r="G98" s="139"/>
      <c r="H98" s="139"/>
      <c r="I98" s="139"/>
      <c r="J98" s="139"/>
    </row>
    <row r="99" spans="1:12" ht="21" customHeight="1">
      <c r="A99" s="140" t="s">
        <v>50</v>
      </c>
      <c r="B99" s="141"/>
      <c r="C99" s="141"/>
      <c r="D99" s="141"/>
      <c r="E99" s="141"/>
      <c r="F99" s="141"/>
      <c r="G99" s="141"/>
      <c r="H99" s="141"/>
      <c r="I99" s="141"/>
      <c r="J99" s="141"/>
    </row>
    <row r="100" spans="1:12" ht="41.15" customHeight="1">
      <c r="A100" s="142" t="s">
        <v>51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2" ht="15" thickBot="1">
      <c r="A101" s="144" t="s">
        <v>52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15" customHeight="1" thickBot="1">
      <c r="A102" s="132" t="s">
        <v>53</v>
      </c>
      <c r="B102" s="133"/>
      <c r="C102" s="133"/>
      <c r="D102" s="133"/>
      <c r="E102" s="133"/>
      <c r="F102" s="133"/>
      <c r="G102" s="133"/>
      <c r="H102" s="133"/>
      <c r="I102" s="133"/>
      <c r="J102" s="134"/>
    </row>
    <row r="103" spans="1:12" ht="14.5" customHeight="1">
      <c r="A103" s="135" t="s">
        <v>100</v>
      </c>
      <c r="B103" s="136"/>
      <c r="C103" s="136"/>
      <c r="D103" s="136"/>
      <c r="E103" s="136"/>
      <c r="F103" s="136"/>
      <c r="G103" s="136"/>
      <c r="H103" s="136"/>
      <c r="I103" s="145"/>
      <c r="J103" s="32">
        <f>I41</f>
        <v>1620</v>
      </c>
      <c r="L103" s="51" t="s">
        <v>133</v>
      </c>
    </row>
    <row r="104" spans="1:12" ht="15.75" customHeight="1">
      <c r="A104" s="137" t="s">
        <v>101</v>
      </c>
      <c r="B104" s="138"/>
      <c r="C104" s="138"/>
      <c r="D104" s="138"/>
      <c r="E104" s="138"/>
      <c r="F104" s="138"/>
      <c r="G104" s="138"/>
      <c r="H104" s="138"/>
      <c r="I104" s="146"/>
      <c r="J104" s="52">
        <f>I70+I93</f>
        <v>1000</v>
      </c>
      <c r="L104" s="51" t="s">
        <v>133</v>
      </c>
    </row>
    <row r="105" spans="1:12" ht="15.75" customHeight="1">
      <c r="A105" s="115" t="s">
        <v>110</v>
      </c>
      <c r="B105" s="116"/>
      <c r="C105" s="116"/>
      <c r="D105" s="116"/>
      <c r="E105" s="116"/>
      <c r="F105" s="116"/>
      <c r="G105" s="116"/>
      <c r="H105" s="116"/>
      <c r="I105" s="146"/>
      <c r="J105" s="52">
        <f>H40-I93</f>
        <v>500</v>
      </c>
      <c r="L105" s="51" t="s">
        <v>133</v>
      </c>
    </row>
    <row r="106" spans="1:12" ht="15.75" customHeight="1">
      <c r="A106" s="115" t="s">
        <v>111</v>
      </c>
      <c r="B106" s="116"/>
      <c r="C106" s="116"/>
      <c r="D106" s="116"/>
      <c r="E106" s="116"/>
      <c r="F106" s="116"/>
      <c r="G106" s="116"/>
      <c r="H106" s="116"/>
      <c r="I106" s="146"/>
      <c r="J106" s="52">
        <f>I39-I70-J107</f>
        <v>120</v>
      </c>
      <c r="L106" s="51" t="s">
        <v>133</v>
      </c>
    </row>
    <row r="107" spans="1:12" ht="15.75" customHeight="1">
      <c r="A107" s="115" t="s">
        <v>65</v>
      </c>
      <c r="B107" s="116"/>
      <c r="C107" s="116"/>
      <c r="D107" s="116"/>
      <c r="E107" s="116"/>
      <c r="F107" s="116"/>
      <c r="G107" s="116"/>
      <c r="H107" s="116"/>
      <c r="I107" s="146"/>
      <c r="J107" s="33">
        <v>0</v>
      </c>
      <c r="L107" s="65" t="s">
        <v>77</v>
      </c>
    </row>
    <row r="108" spans="1:12" ht="15.75" customHeight="1">
      <c r="A108" s="115" t="s">
        <v>112</v>
      </c>
      <c r="B108" s="116"/>
      <c r="C108" s="116"/>
      <c r="D108" s="116"/>
      <c r="E108" s="116"/>
      <c r="F108" s="116"/>
      <c r="G108" s="116"/>
      <c r="H108" s="116"/>
      <c r="I108" s="146"/>
      <c r="J108" s="52">
        <f>J105</f>
        <v>500</v>
      </c>
      <c r="L108" s="51" t="s">
        <v>133</v>
      </c>
    </row>
    <row r="109" spans="1:12" ht="15.75" customHeight="1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46"/>
      <c r="J109" s="53">
        <f>J106-J107</f>
        <v>120</v>
      </c>
      <c r="L109" s="51" t="s">
        <v>133</v>
      </c>
    </row>
    <row r="110" spans="1:12" ht="15.75" customHeight="1" thickBot="1">
      <c r="A110" s="117" t="s">
        <v>171</v>
      </c>
      <c r="B110" s="118"/>
      <c r="C110" s="118"/>
      <c r="D110" s="118"/>
      <c r="E110" s="118"/>
      <c r="F110" s="118"/>
      <c r="G110" s="118"/>
      <c r="H110" s="118"/>
      <c r="I110" s="147"/>
      <c r="J110" s="66">
        <f>J108+J109</f>
        <v>620</v>
      </c>
      <c r="L110" s="51" t="s">
        <v>133</v>
      </c>
    </row>
    <row r="111" spans="1:12" ht="66" customHeight="1">
      <c r="A111" s="130" t="s">
        <v>54</v>
      </c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spans="1:12" ht="15.5">
      <c r="A112" s="308" t="s">
        <v>176</v>
      </c>
      <c r="B112" s="308"/>
      <c r="C112" s="308"/>
      <c r="D112" s="308"/>
      <c r="E112" s="308"/>
      <c r="F112" s="308"/>
      <c r="G112" s="308"/>
      <c r="H112" s="308"/>
      <c r="I112" s="308"/>
      <c r="J112" s="308"/>
      <c r="L112" s="65" t="s">
        <v>77</v>
      </c>
    </row>
    <row r="113" spans="1:12">
      <c r="A113" s="9" t="s">
        <v>63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2" ht="15.5">
      <c r="A116" s="120" t="s">
        <v>61</v>
      </c>
      <c r="B116" s="121"/>
      <c r="C116" s="121"/>
      <c r="D116" s="121"/>
      <c r="E116" s="121"/>
      <c r="F116" s="121"/>
      <c r="G116" s="121"/>
      <c r="H116" s="121"/>
      <c r="I116" s="121"/>
      <c r="J116" s="121"/>
    </row>
    <row r="117" spans="1:12" ht="15.5">
      <c r="A117" s="121" t="str">
        <f>E7</f>
        <v>FULANO(A) DE TAL - PRESIDENTE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L117" s="65" t="s">
        <v>77</v>
      </c>
    </row>
    <row r="118" spans="1:12" ht="15.5">
      <c r="A118" s="121" t="s">
        <v>62</v>
      </c>
      <c r="B118" s="121"/>
      <c r="C118" s="121"/>
      <c r="D118" s="121"/>
      <c r="E118" s="121"/>
      <c r="F118" s="121"/>
      <c r="G118" s="121"/>
      <c r="H118" s="121"/>
      <c r="I118" s="121"/>
      <c r="J118" s="121"/>
    </row>
  </sheetData>
  <mergeCells count="231">
    <mergeCell ref="M85:O85"/>
    <mergeCell ref="M86:O86"/>
    <mergeCell ref="M87:O87"/>
    <mergeCell ref="M88:O88"/>
    <mergeCell ref="M89:O89"/>
    <mergeCell ref="M90:O90"/>
    <mergeCell ref="M91:O91"/>
    <mergeCell ref="M92:O92"/>
    <mergeCell ref="M93:O93"/>
    <mergeCell ref="M76:O76"/>
    <mergeCell ref="M77:O77"/>
    <mergeCell ref="M78:O78"/>
    <mergeCell ref="M79:O79"/>
    <mergeCell ref="M80:O80"/>
    <mergeCell ref="M81:O81"/>
    <mergeCell ref="M82:O82"/>
    <mergeCell ref="M83:O83"/>
    <mergeCell ref="M84:O84"/>
    <mergeCell ref="M63:O63"/>
    <mergeCell ref="M64:O64"/>
    <mergeCell ref="M65:O65"/>
    <mergeCell ref="M66:O66"/>
    <mergeCell ref="M67:O67"/>
    <mergeCell ref="M68:O68"/>
    <mergeCell ref="M69:O69"/>
    <mergeCell ref="M70:O70"/>
    <mergeCell ref="M75:O75"/>
    <mergeCell ref="M54:O54"/>
    <mergeCell ref="M55:O55"/>
    <mergeCell ref="M56:O56"/>
    <mergeCell ref="M57:O57"/>
    <mergeCell ref="M58:O58"/>
    <mergeCell ref="M59:O59"/>
    <mergeCell ref="M60:O60"/>
    <mergeCell ref="M61:O61"/>
    <mergeCell ref="M62:O62"/>
    <mergeCell ref="M53:O53"/>
    <mergeCell ref="A43:J43"/>
    <mergeCell ref="A44:J44"/>
    <mergeCell ref="A45:J45"/>
    <mergeCell ref="A47:J47"/>
    <mergeCell ref="A48:J48"/>
    <mergeCell ref="A49:J49"/>
    <mergeCell ref="A34:F34"/>
    <mergeCell ref="G34:G41"/>
    <mergeCell ref="J34:J41"/>
    <mergeCell ref="A35:F35"/>
    <mergeCell ref="A36:F36"/>
    <mergeCell ref="A37:F37"/>
    <mergeCell ref="A38:F38"/>
    <mergeCell ref="A39:F39"/>
    <mergeCell ref="A40:F40"/>
    <mergeCell ref="I31:J31"/>
    <mergeCell ref="I32:J32"/>
    <mergeCell ref="L1:X1"/>
    <mergeCell ref="M11:X11"/>
    <mergeCell ref="M14:X14"/>
    <mergeCell ref="M15:X15"/>
    <mergeCell ref="L33:X33"/>
    <mergeCell ref="L50:X50"/>
    <mergeCell ref="M52:O52"/>
    <mergeCell ref="A116:J116"/>
    <mergeCell ref="A117:J117"/>
    <mergeCell ref="A118:J118"/>
    <mergeCell ref="A107:H107"/>
    <mergeCell ref="A108:H108"/>
    <mergeCell ref="A109:H109"/>
    <mergeCell ref="A110:H110"/>
    <mergeCell ref="A111:J111"/>
    <mergeCell ref="A112:J112"/>
    <mergeCell ref="A98:J98"/>
    <mergeCell ref="A99:J99"/>
    <mergeCell ref="A100:J100"/>
    <mergeCell ref="A101:J101"/>
    <mergeCell ref="A102:J102"/>
    <mergeCell ref="A103:H103"/>
    <mergeCell ref="I103:I110"/>
    <mergeCell ref="A104:H104"/>
    <mergeCell ref="A105:H105"/>
    <mergeCell ref="A106:H106"/>
    <mergeCell ref="A91:E91"/>
    <mergeCell ref="A92:E92"/>
    <mergeCell ref="A93:E93"/>
    <mergeCell ref="A95:J95"/>
    <mergeCell ref="A96:J96"/>
    <mergeCell ref="A97:J97"/>
    <mergeCell ref="A85:E85"/>
    <mergeCell ref="A86:E86"/>
    <mergeCell ref="A87:E87"/>
    <mergeCell ref="A88:E88"/>
    <mergeCell ref="A89:E89"/>
    <mergeCell ref="A90:E90"/>
    <mergeCell ref="A82:E82"/>
    <mergeCell ref="A83:E83"/>
    <mergeCell ref="A84:E84"/>
    <mergeCell ref="A64:E64"/>
    <mergeCell ref="A65:E65"/>
    <mergeCell ref="A66:E66"/>
    <mergeCell ref="A67:E67"/>
    <mergeCell ref="A68:E68"/>
    <mergeCell ref="A69:E69"/>
    <mergeCell ref="A77:E77"/>
    <mergeCell ref="A78:E78"/>
    <mergeCell ref="A79:E79"/>
    <mergeCell ref="A80:E80"/>
    <mergeCell ref="A81:E81"/>
    <mergeCell ref="A70:E70"/>
    <mergeCell ref="A72:J72"/>
    <mergeCell ref="A73:J73"/>
    <mergeCell ref="A74:E74"/>
    <mergeCell ref="A75:E75"/>
    <mergeCell ref="A76:E76"/>
    <mergeCell ref="A56:E56"/>
    <mergeCell ref="A57:E57"/>
    <mergeCell ref="A58:E58"/>
    <mergeCell ref="A62:E62"/>
    <mergeCell ref="A63:E63"/>
    <mergeCell ref="A59:E59"/>
    <mergeCell ref="A60:E60"/>
    <mergeCell ref="A61:E61"/>
    <mergeCell ref="A50:J50"/>
    <mergeCell ref="A51:E51"/>
    <mergeCell ref="A52:E52"/>
    <mergeCell ref="A53:E53"/>
    <mergeCell ref="A54:E54"/>
    <mergeCell ref="A55:E55"/>
    <mergeCell ref="A41:F41"/>
    <mergeCell ref="A28:B28"/>
    <mergeCell ref="C28:D28"/>
    <mergeCell ref="E28:F28"/>
    <mergeCell ref="G28:H28"/>
    <mergeCell ref="I28:J28"/>
    <mergeCell ref="A33:F33"/>
    <mergeCell ref="G33:H33"/>
    <mergeCell ref="I33:J33"/>
    <mergeCell ref="A32:H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:J1"/>
    <mergeCell ref="A3:D3"/>
    <mergeCell ref="E3:J3"/>
    <mergeCell ref="A4:D4"/>
    <mergeCell ref="E4:J4"/>
    <mergeCell ref="A8:D8"/>
    <mergeCell ref="E8:J8"/>
    <mergeCell ref="A9:D9"/>
    <mergeCell ref="E9:J9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X131"/>
  <sheetViews>
    <sheetView zoomScale="90" zoomScaleNormal="90" workbookViewId="0">
      <selection activeCell="E31" sqref="E31:F31"/>
    </sheetView>
  </sheetViews>
  <sheetFormatPr defaultColWidth="9.1796875" defaultRowHeight="14.5"/>
  <cols>
    <col min="1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1" width="14.26953125" style="1" bestFit="1" customWidth="1"/>
    <col min="12" max="12" width="43.36328125" style="48" bestFit="1" customWidth="1"/>
    <col min="13" max="24" width="9.1796875" style="48"/>
    <col min="25" max="16384" width="9.1796875" style="1"/>
  </cols>
  <sheetData>
    <row r="1" spans="1:24" ht="42" customHeight="1" thickBot="1">
      <c r="A1" s="181" t="s">
        <v>57</v>
      </c>
      <c r="B1" s="182"/>
      <c r="C1" s="182"/>
      <c r="D1" s="182"/>
      <c r="E1" s="182"/>
      <c r="F1" s="182"/>
      <c r="G1" s="182"/>
      <c r="H1" s="182"/>
      <c r="I1" s="182"/>
      <c r="J1" s="183"/>
      <c r="L1" s="313" t="s">
        <v>132</v>
      </c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</row>
    <row r="2" spans="1:24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4" s="4" customFormat="1" ht="21" customHeight="1">
      <c r="A3" s="258" t="s">
        <v>0</v>
      </c>
      <c r="B3" s="259"/>
      <c r="C3" s="259"/>
      <c r="D3" s="259"/>
      <c r="E3" s="289" t="s">
        <v>56</v>
      </c>
      <c r="F3" s="289"/>
      <c r="G3" s="289"/>
      <c r="H3" s="289"/>
      <c r="I3" s="289"/>
      <c r="J3" s="290"/>
      <c r="L3" s="51" t="s">
        <v>133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" customFormat="1" ht="42" customHeight="1">
      <c r="A4" s="246" t="s">
        <v>1</v>
      </c>
      <c r="B4" s="247"/>
      <c r="C4" s="247"/>
      <c r="D4" s="247"/>
      <c r="E4" s="190" t="str">
        <f>'JAN 26'!E4:J4</f>
        <v>NOME DA ORGANIZAÇÃO</v>
      </c>
      <c r="F4" s="190"/>
      <c r="G4" s="190"/>
      <c r="H4" s="190"/>
      <c r="I4" s="190"/>
      <c r="J4" s="191"/>
      <c r="L4" s="51" t="s">
        <v>133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" customFormat="1" ht="21" customHeight="1">
      <c r="A5" s="246" t="s">
        <v>2</v>
      </c>
      <c r="B5" s="247"/>
      <c r="C5" s="247"/>
      <c r="D5" s="247"/>
      <c r="E5" s="190" t="str">
        <f>'JAN 26'!E5:J5</f>
        <v>XX.XXX.XXX/0001-93</v>
      </c>
      <c r="F5" s="190"/>
      <c r="G5" s="190"/>
      <c r="H5" s="190"/>
      <c r="I5" s="190"/>
      <c r="J5" s="191"/>
      <c r="L5" s="51" t="s">
        <v>133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s="4" customFormat="1" ht="25.5" customHeight="1">
      <c r="A6" s="246" t="s">
        <v>3</v>
      </c>
      <c r="B6" s="247"/>
      <c r="C6" s="247"/>
      <c r="D6" s="247"/>
      <c r="E6" s="190" t="str">
        <f>'JAN 26'!E6:J6</f>
        <v>RUA XXXXX, NºXXX - BAIRRO XXXX - CIDADE XXXXXX CEP: XXXX</v>
      </c>
      <c r="F6" s="190"/>
      <c r="G6" s="190"/>
      <c r="H6" s="190"/>
      <c r="I6" s="190"/>
      <c r="J6" s="191"/>
      <c r="L6" s="51" t="s">
        <v>133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s="4" customFormat="1" ht="21" customHeight="1">
      <c r="A7" s="246" t="s">
        <v>4</v>
      </c>
      <c r="B7" s="247"/>
      <c r="C7" s="247"/>
      <c r="D7" s="247"/>
      <c r="E7" s="190" t="str">
        <f>'JAN 26'!E7:J7</f>
        <v>FULANO(A) DE TAL - PRESIDENTE</v>
      </c>
      <c r="F7" s="190"/>
      <c r="G7" s="190"/>
      <c r="H7" s="190"/>
      <c r="I7" s="190"/>
      <c r="J7" s="191"/>
      <c r="L7" s="51" t="s">
        <v>133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s="4" customFormat="1" ht="21" customHeight="1">
      <c r="A8" s="246" t="s">
        <v>5</v>
      </c>
      <c r="B8" s="247"/>
      <c r="C8" s="247"/>
      <c r="D8" s="247"/>
      <c r="E8" s="190" t="str">
        <f>'JAN 26'!E8:J8</f>
        <v>313.XXX.XXX-34</v>
      </c>
      <c r="F8" s="190"/>
      <c r="G8" s="190"/>
      <c r="H8" s="190"/>
      <c r="I8" s="190"/>
      <c r="J8" s="191"/>
      <c r="L8" s="51" t="s">
        <v>133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s="4" customFormat="1" ht="51" customHeight="1">
      <c r="A9" s="246" t="s">
        <v>6</v>
      </c>
      <c r="B9" s="247"/>
      <c r="C9" s="247"/>
      <c r="D9" s="247"/>
      <c r="E9" s="190" t="str">
        <f>'JAN 26'!E9:J9</f>
        <v>(XXXXXXX) O MESMO QUE CONSTA NO TERMO DE COLABORAÇÃO</v>
      </c>
      <c r="F9" s="190"/>
      <c r="G9" s="190"/>
      <c r="H9" s="190"/>
      <c r="I9" s="190"/>
      <c r="J9" s="191"/>
      <c r="L9" s="51" t="s">
        <v>133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s="4" customFormat="1" ht="21" customHeight="1">
      <c r="A10" s="246" t="s">
        <v>7</v>
      </c>
      <c r="B10" s="247"/>
      <c r="C10" s="247"/>
      <c r="D10" s="247"/>
      <c r="E10" s="316" t="s">
        <v>94</v>
      </c>
      <c r="F10" s="316"/>
      <c r="G10" s="316"/>
      <c r="H10" s="316"/>
      <c r="I10" s="316"/>
      <c r="J10" s="317"/>
      <c r="L10" s="65" t="s">
        <v>77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s="4" customFormat="1" ht="21" customHeight="1" thickBot="1">
      <c r="A11" s="250" t="s">
        <v>8</v>
      </c>
      <c r="B11" s="251"/>
      <c r="C11" s="251"/>
      <c r="D11" s="251"/>
      <c r="E11" s="358" t="s">
        <v>179</v>
      </c>
      <c r="F11" s="358"/>
      <c r="G11" s="358"/>
      <c r="H11" s="358"/>
      <c r="I11" s="358"/>
      <c r="J11" s="359"/>
      <c r="L11" s="51" t="s">
        <v>133</v>
      </c>
      <c r="M11" s="309" t="s">
        <v>115</v>
      </c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</row>
    <row r="12" spans="1:24" s="4" customFormat="1" ht="15" thickBot="1">
      <c r="A12" s="6"/>
      <c r="B12" s="6"/>
      <c r="C12" s="6"/>
      <c r="D12" s="6"/>
      <c r="E12" s="7"/>
      <c r="F12" s="7"/>
      <c r="G12" s="7"/>
      <c r="H12" s="7"/>
      <c r="I12" s="7"/>
      <c r="J12" s="7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>
      <c r="A13" s="194" t="s">
        <v>9</v>
      </c>
      <c r="B13" s="195"/>
      <c r="C13" s="195"/>
      <c r="D13" s="22" t="s">
        <v>58</v>
      </c>
      <c r="E13" s="195" t="s">
        <v>10</v>
      </c>
      <c r="F13" s="195"/>
      <c r="G13" s="195" t="s">
        <v>11</v>
      </c>
      <c r="H13" s="195"/>
      <c r="I13" s="195" t="s">
        <v>12</v>
      </c>
      <c r="J13" s="196"/>
    </row>
    <row r="14" spans="1:24">
      <c r="A14" s="203" t="s">
        <v>60</v>
      </c>
      <c r="B14" s="204"/>
      <c r="C14" s="204"/>
      <c r="D14" s="14" t="str">
        <f>'JAN 26'!D14</f>
        <v>XXX/2026</v>
      </c>
      <c r="E14" s="273">
        <f>'JAN 26'!E14:F14</f>
        <v>46020</v>
      </c>
      <c r="F14" s="273"/>
      <c r="G14" s="273" t="str">
        <f>'JAN 26'!G14:H14</f>
        <v>01/01/2026 A 31/12/2026</v>
      </c>
      <c r="H14" s="274"/>
      <c r="I14" s="263">
        <f>'JAN 26'!I14:J14</f>
        <v>12000</v>
      </c>
      <c r="J14" s="264"/>
      <c r="L14" s="51" t="s">
        <v>133</v>
      </c>
      <c r="M14" s="225" t="s">
        <v>116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</row>
    <row r="15" spans="1:24">
      <c r="A15" s="203" t="s">
        <v>13</v>
      </c>
      <c r="B15" s="204"/>
      <c r="C15" s="204"/>
      <c r="D15" s="71" t="s">
        <v>96</v>
      </c>
      <c r="E15" s="252" t="s">
        <v>135</v>
      </c>
      <c r="F15" s="253"/>
      <c r="G15" s="252" t="s">
        <v>135</v>
      </c>
      <c r="H15" s="253"/>
      <c r="I15" s="254">
        <v>0</v>
      </c>
      <c r="J15" s="255"/>
      <c r="L15" s="65" t="s">
        <v>77</v>
      </c>
      <c r="M15" s="226" t="s">
        <v>136</v>
      </c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</row>
    <row r="16" spans="1:24" ht="15" thickBot="1">
      <c r="A16" s="256" t="s">
        <v>13</v>
      </c>
      <c r="B16" s="257"/>
      <c r="C16" s="257"/>
      <c r="D16" s="71" t="s">
        <v>96</v>
      </c>
      <c r="E16" s="252" t="s">
        <v>135</v>
      </c>
      <c r="F16" s="253"/>
      <c r="G16" s="252" t="s">
        <v>135</v>
      </c>
      <c r="H16" s="253"/>
      <c r="I16" s="254">
        <v>0</v>
      </c>
      <c r="J16" s="255"/>
      <c r="L16" s="65" t="s">
        <v>77</v>
      </c>
      <c r="M16" s="49"/>
      <c r="N16" s="49"/>
      <c r="O16" s="49"/>
      <c r="P16" s="49"/>
      <c r="Q16" s="49"/>
    </row>
    <row r="17" spans="1:16" ht="15" thickBo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6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6" ht="37.5" customHeight="1">
      <c r="A19" s="209" t="s">
        <v>15</v>
      </c>
      <c r="B19" s="210"/>
      <c r="C19" s="210" t="s">
        <v>16</v>
      </c>
      <c r="D19" s="210"/>
      <c r="E19" s="210" t="s">
        <v>17</v>
      </c>
      <c r="F19" s="210"/>
      <c r="G19" s="210" t="s">
        <v>18</v>
      </c>
      <c r="H19" s="210"/>
      <c r="I19" s="210" t="s">
        <v>19</v>
      </c>
      <c r="J19" s="211"/>
      <c r="M19" s="50"/>
      <c r="N19" s="50"/>
      <c r="O19" s="50"/>
      <c r="P19" s="50"/>
    </row>
    <row r="20" spans="1:16">
      <c r="A20" s="268">
        <f>'SET 26'!A20:B20</f>
        <v>46270</v>
      </c>
      <c r="B20" s="233"/>
      <c r="C20" s="214">
        <f>'SET 26'!C20:D20</f>
        <v>1000</v>
      </c>
      <c r="D20" s="215"/>
      <c r="E20" s="268">
        <f>'SET 26'!E20:F20</f>
        <v>46270</v>
      </c>
      <c r="F20" s="233"/>
      <c r="G20" s="318">
        <f>'SET 26'!G20:H20</f>
        <v>553345000001167</v>
      </c>
      <c r="H20" s="318"/>
      <c r="I20" s="179">
        <f>'SET 26'!I32:J32</f>
        <v>1000</v>
      </c>
      <c r="J20" s="180"/>
      <c r="L20" s="51" t="s">
        <v>133</v>
      </c>
      <c r="M20" s="50"/>
      <c r="N20" s="50"/>
      <c r="O20" s="50"/>
      <c r="P20" s="50"/>
    </row>
    <row r="21" spans="1:16" ht="14.5" customHeight="1">
      <c r="A21" s="342">
        <f>'OUT 26'!A20:B20</f>
        <v>46300</v>
      </c>
      <c r="B21" s="268"/>
      <c r="C21" s="214">
        <f>'OUT 26'!C20:D20</f>
        <v>1000</v>
      </c>
      <c r="D21" s="215"/>
      <c r="E21" s="299">
        <f>'OUT 26'!E20:F20</f>
        <v>46300</v>
      </c>
      <c r="F21" s="268"/>
      <c r="G21" s="360">
        <f>'OUT 26'!G20:H20</f>
        <v>553345000001167</v>
      </c>
      <c r="H21" s="361"/>
      <c r="I21" s="214">
        <f>'OUT 26'!I32:J32</f>
        <v>1000</v>
      </c>
      <c r="J21" s="215"/>
      <c r="L21" s="51" t="s">
        <v>133</v>
      </c>
      <c r="M21" s="50"/>
      <c r="N21" s="50"/>
      <c r="O21" s="50"/>
      <c r="P21" s="50"/>
    </row>
    <row r="22" spans="1:16">
      <c r="A22" s="342">
        <f>'NOV 26'!A20:B20</f>
        <v>46331</v>
      </c>
      <c r="B22" s="268"/>
      <c r="C22" s="214">
        <f>'NOV 26'!C20:D20</f>
        <v>1000</v>
      </c>
      <c r="D22" s="215"/>
      <c r="E22" s="299">
        <f>'NOV 26'!E20:F20</f>
        <v>46331</v>
      </c>
      <c r="F22" s="268"/>
      <c r="G22" s="360">
        <f>'NOV 26'!G20:H20</f>
        <v>553345000001167</v>
      </c>
      <c r="H22" s="361"/>
      <c r="I22" s="214">
        <f>'NOV 26'!I32:J32</f>
        <v>1000</v>
      </c>
      <c r="J22" s="215"/>
      <c r="L22" s="51" t="s">
        <v>133</v>
      </c>
    </row>
    <row r="23" spans="1:16">
      <c r="A23" s="342">
        <f>'DEZ 26'!A20:B20</f>
        <v>46361</v>
      </c>
      <c r="B23" s="268"/>
      <c r="C23" s="214">
        <f>'DEZ 26'!C20:D20</f>
        <v>1000</v>
      </c>
      <c r="D23" s="215"/>
      <c r="E23" s="299">
        <f>'DEZ 26'!E20:F20</f>
        <v>46361</v>
      </c>
      <c r="F23" s="268"/>
      <c r="G23" s="360">
        <f>'DEZ 26'!G20:H20</f>
        <v>553345000001167</v>
      </c>
      <c r="H23" s="361"/>
      <c r="I23" s="214">
        <f>'DEZ 26'!I32:J32</f>
        <v>1000</v>
      </c>
      <c r="J23" s="215"/>
      <c r="L23" s="51" t="s">
        <v>133</v>
      </c>
    </row>
    <row r="24" spans="1:16">
      <c r="A24" s="362"/>
      <c r="B24" s="363"/>
      <c r="C24" s="364"/>
      <c r="D24" s="365"/>
      <c r="E24" s="362"/>
      <c r="F24" s="363"/>
      <c r="G24" s="366"/>
      <c r="H24" s="363"/>
      <c r="I24" s="367">
        <v>0</v>
      </c>
      <c r="J24" s="368"/>
      <c r="L24" s="51" t="s">
        <v>133</v>
      </c>
    </row>
    <row r="25" spans="1:16">
      <c r="A25" s="362"/>
      <c r="B25" s="363"/>
      <c r="C25" s="364"/>
      <c r="D25" s="365"/>
      <c r="E25" s="362"/>
      <c r="F25" s="363"/>
      <c r="G25" s="366"/>
      <c r="H25" s="363"/>
      <c r="I25" s="367">
        <v>0</v>
      </c>
      <c r="J25" s="368"/>
      <c r="L25" s="51" t="s">
        <v>133</v>
      </c>
    </row>
    <row r="26" spans="1:16">
      <c r="A26" s="362"/>
      <c r="B26" s="363"/>
      <c r="C26" s="364"/>
      <c r="D26" s="365"/>
      <c r="E26" s="362"/>
      <c r="F26" s="363"/>
      <c r="G26" s="366"/>
      <c r="H26" s="363"/>
      <c r="I26" s="367">
        <v>0</v>
      </c>
      <c r="J26" s="368"/>
      <c r="L26" s="51" t="s">
        <v>133</v>
      </c>
    </row>
    <row r="27" spans="1:16">
      <c r="A27" s="362"/>
      <c r="B27" s="363"/>
      <c r="C27" s="364"/>
      <c r="D27" s="365"/>
      <c r="E27" s="362"/>
      <c r="F27" s="363"/>
      <c r="G27" s="366"/>
      <c r="H27" s="363"/>
      <c r="I27" s="367">
        <v>0</v>
      </c>
      <c r="J27" s="368"/>
      <c r="L27" s="51" t="s">
        <v>133</v>
      </c>
    </row>
    <row r="28" spans="1:16">
      <c r="A28" s="362"/>
      <c r="B28" s="363"/>
      <c r="C28" s="364"/>
      <c r="D28" s="365"/>
      <c r="E28" s="362"/>
      <c r="F28" s="363"/>
      <c r="G28" s="366"/>
      <c r="H28" s="363"/>
      <c r="I28" s="367">
        <v>0</v>
      </c>
      <c r="J28" s="368"/>
      <c r="L28" s="51" t="s">
        <v>133</v>
      </c>
    </row>
    <row r="29" spans="1:16">
      <c r="A29" s="362"/>
      <c r="B29" s="363"/>
      <c r="C29" s="364"/>
      <c r="D29" s="365"/>
      <c r="E29" s="362"/>
      <c r="F29" s="363"/>
      <c r="G29" s="366"/>
      <c r="H29" s="363"/>
      <c r="I29" s="367">
        <v>0</v>
      </c>
      <c r="J29" s="368"/>
      <c r="L29" s="51" t="s">
        <v>133</v>
      </c>
    </row>
    <row r="30" spans="1:16">
      <c r="A30" s="362"/>
      <c r="B30" s="363"/>
      <c r="C30" s="364"/>
      <c r="D30" s="365"/>
      <c r="E30" s="362"/>
      <c r="F30" s="363"/>
      <c r="G30" s="366"/>
      <c r="H30" s="363"/>
      <c r="I30" s="367">
        <v>0</v>
      </c>
      <c r="J30" s="368"/>
      <c r="L30" s="51" t="s">
        <v>133</v>
      </c>
    </row>
    <row r="31" spans="1:16">
      <c r="A31" s="362"/>
      <c r="B31" s="363"/>
      <c r="C31" s="364"/>
      <c r="D31" s="365"/>
      <c r="E31" s="362"/>
      <c r="F31" s="363"/>
      <c r="G31" s="366"/>
      <c r="H31" s="363"/>
      <c r="I31" s="367">
        <v>0</v>
      </c>
      <c r="J31" s="368"/>
      <c r="L31" s="51" t="s">
        <v>133</v>
      </c>
    </row>
    <row r="32" spans="1:16">
      <c r="A32" s="371" t="s">
        <v>45</v>
      </c>
      <c r="B32" s="372"/>
      <c r="C32" s="372"/>
      <c r="D32" s="372"/>
      <c r="E32" s="372"/>
      <c r="F32" s="372"/>
      <c r="G32" s="372"/>
      <c r="H32" s="373"/>
      <c r="I32" s="369">
        <f>SUM(I20:J23)</f>
        <v>4000</v>
      </c>
      <c r="J32" s="370"/>
      <c r="L32" s="51" t="s">
        <v>133</v>
      </c>
    </row>
    <row r="33" spans="1:24" ht="15" thickBot="1">
      <c r="A33" s="163" t="s">
        <v>55</v>
      </c>
      <c r="B33" s="164"/>
      <c r="C33" s="164"/>
      <c r="D33" s="164"/>
      <c r="E33" s="164"/>
      <c r="F33" s="165"/>
      <c r="G33" s="324" t="s">
        <v>59</v>
      </c>
      <c r="H33" s="324"/>
      <c r="I33" s="161" t="s">
        <v>106</v>
      </c>
      <c r="J33" s="162"/>
      <c r="L33" s="113" t="s">
        <v>178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>
      <c r="A34" s="154" t="s">
        <v>66</v>
      </c>
      <c r="B34" s="155"/>
      <c r="C34" s="155"/>
      <c r="D34" s="155"/>
      <c r="E34" s="155"/>
      <c r="F34" s="338"/>
      <c r="G34" s="166"/>
      <c r="H34" s="23">
        <f>'2º QUAD 26'!J108</f>
        <v>500</v>
      </c>
      <c r="I34" s="24">
        <f>'2º QUAD 26'!J109</f>
        <v>80</v>
      </c>
      <c r="J34" s="169"/>
      <c r="L34" s="51" t="s">
        <v>133</v>
      </c>
    </row>
    <row r="35" spans="1:24" ht="15" customHeight="1">
      <c r="A35" s="156" t="s">
        <v>67</v>
      </c>
      <c r="B35" s="157"/>
      <c r="C35" s="157"/>
      <c r="D35" s="157"/>
      <c r="E35" s="157"/>
      <c r="F35" s="218"/>
      <c r="G35" s="167"/>
      <c r="H35" s="18"/>
      <c r="I35" s="25">
        <f>I32</f>
        <v>4000</v>
      </c>
      <c r="J35" s="169"/>
      <c r="L35" s="51" t="s">
        <v>133</v>
      </c>
    </row>
    <row r="36" spans="1:24" ht="14.5" customHeight="1">
      <c r="A36" s="171" t="s">
        <v>68</v>
      </c>
      <c r="B36" s="340"/>
      <c r="C36" s="340"/>
      <c r="D36" s="340"/>
      <c r="E36" s="340"/>
      <c r="F36" s="341"/>
      <c r="G36" s="167"/>
      <c r="H36" s="26">
        <f>'SET 26'!H36+'OUT 26'!H36+'NOV 26'!H36+'DEZ 26'!H36</f>
        <v>0</v>
      </c>
      <c r="I36" s="16"/>
      <c r="J36" s="169"/>
      <c r="L36" s="51" t="s">
        <v>133</v>
      </c>
    </row>
    <row r="37" spans="1:24" ht="22" customHeight="1">
      <c r="A37" s="156" t="s">
        <v>69</v>
      </c>
      <c r="B37" s="157"/>
      <c r="C37" s="157"/>
      <c r="D37" s="157"/>
      <c r="E37" s="157"/>
      <c r="F37" s="218"/>
      <c r="G37" s="167"/>
      <c r="H37" s="18"/>
      <c r="I37" s="25">
        <f>'SET 26'!I37+'OUT 26'!I37+'NOV 26'!I37+'DEZ 26'!I37</f>
        <v>40</v>
      </c>
      <c r="J37" s="169"/>
      <c r="L37" s="51" t="s">
        <v>133</v>
      </c>
    </row>
    <row r="38" spans="1:24" ht="28" customHeight="1">
      <c r="A38" s="172" t="s">
        <v>104</v>
      </c>
      <c r="B38" s="173"/>
      <c r="C38" s="173"/>
      <c r="D38" s="173"/>
      <c r="E38" s="173"/>
      <c r="F38" s="217"/>
      <c r="G38" s="167"/>
      <c r="H38" s="26">
        <f>'SET 26'!H38+'OUT 26'!H38+'NOV 26'!H38+'DEZ 26'!H38</f>
        <v>0</v>
      </c>
      <c r="I38" s="25">
        <f>'SET 26'!I38+'OUT 26'!I38+'NOV 26'!I38+'DEZ 26'!I38</f>
        <v>0</v>
      </c>
      <c r="J38" s="169"/>
      <c r="L38" s="51" t="s">
        <v>133</v>
      </c>
    </row>
    <row r="39" spans="1:24" ht="23.5" customHeight="1">
      <c r="A39" s="172" t="s">
        <v>98</v>
      </c>
      <c r="B39" s="173"/>
      <c r="C39" s="173"/>
      <c r="D39" s="173"/>
      <c r="E39" s="173"/>
      <c r="F39" s="217"/>
      <c r="G39" s="167"/>
      <c r="H39" s="18"/>
      <c r="I39" s="25">
        <f>I34+I35+I37+I38</f>
        <v>4120</v>
      </c>
      <c r="J39" s="169"/>
      <c r="L39" s="51" t="s">
        <v>133</v>
      </c>
    </row>
    <row r="40" spans="1:24" ht="29" customHeight="1">
      <c r="A40" s="156" t="s">
        <v>71</v>
      </c>
      <c r="B40" s="157"/>
      <c r="C40" s="157"/>
      <c r="D40" s="157"/>
      <c r="E40" s="157"/>
      <c r="F40" s="218"/>
      <c r="G40" s="167"/>
      <c r="H40" s="26">
        <f>H34+H36+H38</f>
        <v>500</v>
      </c>
      <c r="I40" s="18"/>
      <c r="J40" s="169"/>
      <c r="L40" s="51" t="s">
        <v>133</v>
      </c>
    </row>
    <row r="41" spans="1:24" ht="27" customHeight="1" thickBot="1">
      <c r="A41" s="152" t="s">
        <v>99</v>
      </c>
      <c r="B41" s="153"/>
      <c r="C41" s="153"/>
      <c r="D41" s="153"/>
      <c r="E41" s="153"/>
      <c r="F41" s="326"/>
      <c r="G41" s="168"/>
      <c r="H41" s="54"/>
      <c r="I41" s="112">
        <f>H40+I39</f>
        <v>4620</v>
      </c>
      <c r="J41" s="170"/>
      <c r="L41" s="51" t="s">
        <v>133</v>
      </c>
    </row>
    <row r="42" spans="1:24" ht="14.5" customHeight="1"/>
    <row r="43" spans="1:24" ht="17.5" customHeight="1">
      <c r="A43" s="139" t="s">
        <v>20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24">
      <c r="A44" s="139" t="s">
        <v>21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24">
      <c r="A45" s="139" t="s">
        <v>22</v>
      </c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24" ht="15" thickBot="1"/>
    <row r="47" spans="1:24" ht="60.5" customHeight="1" thickBot="1">
      <c r="A47" s="277" t="s">
        <v>177</v>
      </c>
      <c r="B47" s="278"/>
      <c r="C47" s="278"/>
      <c r="D47" s="278"/>
      <c r="E47" s="278"/>
      <c r="F47" s="278"/>
      <c r="G47" s="278"/>
      <c r="H47" s="278"/>
      <c r="I47" s="278"/>
      <c r="J47" s="279"/>
      <c r="L47" s="65" t="s">
        <v>77</v>
      </c>
    </row>
    <row r="48" spans="1:24" ht="15" thickBo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24">
      <c r="A49" s="122" t="s">
        <v>23</v>
      </c>
      <c r="B49" s="123"/>
      <c r="C49" s="123"/>
      <c r="D49" s="123"/>
      <c r="E49" s="123"/>
      <c r="F49" s="123"/>
      <c r="G49" s="123"/>
      <c r="H49" s="123"/>
      <c r="I49" s="123"/>
      <c r="J49" s="124"/>
    </row>
    <row r="50" spans="1:24">
      <c r="A50" s="125" t="s">
        <v>175</v>
      </c>
      <c r="B50" s="126"/>
      <c r="C50" s="126"/>
      <c r="D50" s="126"/>
      <c r="E50" s="126"/>
      <c r="F50" s="126"/>
      <c r="G50" s="126"/>
      <c r="H50" s="126"/>
      <c r="I50" s="126"/>
      <c r="J50" s="127"/>
      <c r="L50" s="219" t="s">
        <v>143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</row>
    <row r="51" spans="1:24" ht="66.5">
      <c r="A51" s="351" t="s">
        <v>24</v>
      </c>
      <c r="B51" s="352"/>
      <c r="C51" s="352"/>
      <c r="D51" s="352"/>
      <c r="E51" s="353"/>
      <c r="F51" s="2" t="s">
        <v>25</v>
      </c>
      <c r="G51" s="2" t="s">
        <v>26</v>
      </c>
      <c r="H51" s="2" t="s">
        <v>27</v>
      </c>
      <c r="I51" s="108" t="s">
        <v>28</v>
      </c>
      <c r="J51" s="3" t="s">
        <v>29</v>
      </c>
    </row>
    <row r="52" spans="1:24" ht="14.5" customHeight="1">
      <c r="A52" s="115" t="s">
        <v>30</v>
      </c>
      <c r="B52" s="116"/>
      <c r="C52" s="116"/>
      <c r="D52" s="116"/>
      <c r="E52" s="116"/>
      <c r="F52" s="27">
        <v>0</v>
      </c>
      <c r="G52" s="27">
        <v>0</v>
      </c>
      <c r="H52" s="27">
        <f>'SET 26'!H52+'OUT 26'!H52+'NOV 26'!H52+'DEZ 26'!H52</f>
        <v>4000</v>
      </c>
      <c r="I52" s="104">
        <f>G52+H52</f>
        <v>4000</v>
      </c>
      <c r="J52" s="391"/>
      <c r="L52" s="51" t="s">
        <v>133</v>
      </c>
    </row>
    <row r="53" spans="1:24" ht="14.5" customHeight="1">
      <c r="A53" s="115" t="s">
        <v>31</v>
      </c>
      <c r="B53" s="116"/>
      <c r="C53" s="116"/>
      <c r="D53" s="116"/>
      <c r="E53" s="116"/>
      <c r="F53" s="27">
        <v>0</v>
      </c>
      <c r="G53" s="27">
        <v>0</v>
      </c>
      <c r="H53" s="27">
        <f>'MAI 26'!H53+'JUN 26'!H53+'JUL 26'!H53+'AGO 26'!H53</f>
        <v>0</v>
      </c>
      <c r="I53" s="104">
        <f t="shared" ref="I53:I68" si="0">G53+H53</f>
        <v>0</v>
      </c>
      <c r="J53" s="391"/>
      <c r="L53" s="51" t="s">
        <v>133</v>
      </c>
    </row>
    <row r="54" spans="1:24" ht="14.5" customHeight="1">
      <c r="A54" s="115" t="s">
        <v>32</v>
      </c>
      <c r="B54" s="116"/>
      <c r="C54" s="116"/>
      <c r="D54" s="116"/>
      <c r="E54" s="116"/>
      <c r="F54" s="27">
        <v>0</v>
      </c>
      <c r="G54" s="27">
        <v>0</v>
      </c>
      <c r="H54" s="27">
        <f>'MAI 26'!H54+'JUN 26'!H54+'JUL 26'!H54+'AGO 26'!H54</f>
        <v>0</v>
      </c>
      <c r="I54" s="104">
        <f t="shared" si="0"/>
        <v>0</v>
      </c>
      <c r="J54" s="391"/>
      <c r="L54" s="51" t="s">
        <v>133</v>
      </c>
    </row>
    <row r="55" spans="1:24" ht="14.5" customHeight="1">
      <c r="A55" s="115" t="s">
        <v>33</v>
      </c>
      <c r="B55" s="116"/>
      <c r="C55" s="116"/>
      <c r="D55" s="116"/>
      <c r="E55" s="116"/>
      <c r="F55" s="27">
        <v>0</v>
      </c>
      <c r="G55" s="27">
        <v>0</v>
      </c>
      <c r="H55" s="27">
        <f>'MAI 26'!H55+'JUN 26'!H55+'JUL 26'!H55+'AGO 26'!H55</f>
        <v>0</v>
      </c>
      <c r="I55" s="104">
        <f t="shared" si="0"/>
        <v>0</v>
      </c>
      <c r="J55" s="391"/>
      <c r="L55" s="51" t="s">
        <v>133</v>
      </c>
    </row>
    <row r="56" spans="1:24" ht="14.5" customHeight="1">
      <c r="A56" s="115" t="s">
        <v>34</v>
      </c>
      <c r="B56" s="116"/>
      <c r="C56" s="116"/>
      <c r="D56" s="116"/>
      <c r="E56" s="116"/>
      <c r="F56" s="27">
        <v>0</v>
      </c>
      <c r="G56" s="27">
        <v>0</v>
      </c>
      <c r="H56" s="27">
        <f>'SET 26'!H56+'OUT 26'!H56+'NOV 26'!H56+'DEZ 26'!H56</f>
        <v>0</v>
      </c>
      <c r="I56" s="104">
        <f t="shared" si="0"/>
        <v>0</v>
      </c>
      <c r="J56" s="391"/>
      <c r="L56" s="51" t="s">
        <v>133</v>
      </c>
    </row>
    <row r="57" spans="1:24" ht="14.5" customHeight="1">
      <c r="A57" s="115" t="s">
        <v>35</v>
      </c>
      <c r="B57" s="116"/>
      <c r="C57" s="116"/>
      <c r="D57" s="116"/>
      <c r="E57" s="116"/>
      <c r="F57" s="27">
        <v>0</v>
      </c>
      <c r="G57" s="27">
        <v>0</v>
      </c>
      <c r="H57" s="27">
        <f>'MAI 26'!H57+'JUN 26'!H57+'JUL 26'!H57+'AGO 26'!H57</f>
        <v>0</v>
      </c>
      <c r="I57" s="104">
        <f t="shared" si="0"/>
        <v>0</v>
      </c>
      <c r="J57" s="391"/>
      <c r="L57" s="51" t="s">
        <v>133</v>
      </c>
    </row>
    <row r="58" spans="1:24" ht="14.5" customHeight="1">
      <c r="A58" s="115" t="s">
        <v>36</v>
      </c>
      <c r="B58" s="116"/>
      <c r="C58" s="116"/>
      <c r="D58" s="116"/>
      <c r="E58" s="116"/>
      <c r="F58" s="27">
        <v>0</v>
      </c>
      <c r="G58" s="27">
        <v>0</v>
      </c>
      <c r="H58" s="27">
        <f>'MAI 26'!H58+'JUN 26'!H58+'JUL 26'!H58+'AGO 26'!H58</f>
        <v>0</v>
      </c>
      <c r="I58" s="104">
        <f t="shared" si="0"/>
        <v>0</v>
      </c>
      <c r="J58" s="391"/>
      <c r="L58" s="51" t="s">
        <v>133</v>
      </c>
    </row>
    <row r="59" spans="1:24" ht="14.5" customHeight="1">
      <c r="A59" s="115" t="s">
        <v>152</v>
      </c>
      <c r="B59" s="116"/>
      <c r="C59" s="116"/>
      <c r="D59" s="116"/>
      <c r="E59" s="116"/>
      <c r="F59" s="27">
        <v>0</v>
      </c>
      <c r="G59" s="27">
        <v>0</v>
      </c>
      <c r="H59" s="27">
        <f>'MAI 26'!H59+'JUN 26'!H59+'JUL 26'!H59+'AGO 26'!H59</f>
        <v>0</v>
      </c>
      <c r="I59" s="104">
        <f t="shared" si="0"/>
        <v>0</v>
      </c>
      <c r="J59" s="391"/>
      <c r="L59" s="51" t="s">
        <v>133</v>
      </c>
    </row>
    <row r="60" spans="1:24" ht="14.5" customHeight="1">
      <c r="A60" s="115" t="s">
        <v>153</v>
      </c>
      <c r="B60" s="116"/>
      <c r="C60" s="116"/>
      <c r="D60" s="116"/>
      <c r="E60" s="116"/>
      <c r="F60" s="27">
        <v>0</v>
      </c>
      <c r="G60" s="27">
        <v>0</v>
      </c>
      <c r="H60" s="27">
        <f>'MAI 26'!H60+'JUN 26'!H60+'JUL 26'!H60+'AGO 26'!H60</f>
        <v>0</v>
      </c>
      <c r="I60" s="104">
        <f t="shared" si="0"/>
        <v>0</v>
      </c>
      <c r="J60" s="391"/>
      <c r="L60" s="51" t="s">
        <v>133</v>
      </c>
    </row>
    <row r="61" spans="1:24" ht="15" customHeight="1">
      <c r="A61" s="115" t="s">
        <v>154</v>
      </c>
      <c r="B61" s="116"/>
      <c r="C61" s="116"/>
      <c r="D61" s="116"/>
      <c r="E61" s="116"/>
      <c r="F61" s="27">
        <v>0</v>
      </c>
      <c r="G61" s="27">
        <v>0</v>
      </c>
      <c r="H61" s="27">
        <f>'MAI 26'!H61+'JUN 26'!H61+'JUL 26'!H61+'AGO 26'!H61</f>
        <v>0</v>
      </c>
      <c r="I61" s="104">
        <f t="shared" si="0"/>
        <v>0</v>
      </c>
      <c r="J61" s="391"/>
      <c r="L61" s="51" t="s">
        <v>133</v>
      </c>
    </row>
    <row r="62" spans="1:24" ht="14.5" customHeight="1">
      <c r="A62" s="115" t="s">
        <v>37</v>
      </c>
      <c r="B62" s="116"/>
      <c r="C62" s="116"/>
      <c r="D62" s="116"/>
      <c r="E62" s="116"/>
      <c r="F62" s="27">
        <v>0</v>
      </c>
      <c r="G62" s="27">
        <v>0</v>
      </c>
      <c r="H62" s="27">
        <f>'MAI 26'!H62+'JUN 26'!H62+'JUL 26'!H62+'AGO 26'!H62</f>
        <v>0</v>
      </c>
      <c r="I62" s="104">
        <f t="shared" si="0"/>
        <v>0</v>
      </c>
      <c r="J62" s="391"/>
      <c r="L62" s="51" t="s">
        <v>133</v>
      </c>
    </row>
    <row r="63" spans="1:24" ht="14.5" customHeight="1">
      <c r="A63" s="115" t="s">
        <v>38</v>
      </c>
      <c r="B63" s="116"/>
      <c r="C63" s="116"/>
      <c r="D63" s="116"/>
      <c r="E63" s="116"/>
      <c r="F63" s="27">
        <v>0</v>
      </c>
      <c r="G63" s="27">
        <v>0</v>
      </c>
      <c r="H63" s="27">
        <f>'MAI 26'!H63+'JUN 26'!H63+'JUL 26'!H63+'AGO 26'!H63</f>
        <v>0</v>
      </c>
      <c r="I63" s="104">
        <f t="shared" si="0"/>
        <v>0</v>
      </c>
      <c r="J63" s="391"/>
      <c r="L63" s="51" t="s">
        <v>133</v>
      </c>
    </row>
    <row r="64" spans="1:24" ht="14.5" customHeight="1">
      <c r="A64" s="115" t="s">
        <v>39</v>
      </c>
      <c r="B64" s="116"/>
      <c r="C64" s="116"/>
      <c r="D64" s="116"/>
      <c r="E64" s="116"/>
      <c r="F64" s="27">
        <v>0</v>
      </c>
      <c r="G64" s="27">
        <v>0</v>
      </c>
      <c r="H64" s="27">
        <f>'MAI 26'!H64+'JUN 26'!H64+'JUL 26'!H64+'AGO 26'!H64</f>
        <v>0</v>
      </c>
      <c r="I64" s="104">
        <f t="shared" si="0"/>
        <v>0</v>
      </c>
      <c r="J64" s="391"/>
      <c r="L64" s="51" t="s">
        <v>133</v>
      </c>
    </row>
    <row r="65" spans="1:12">
      <c r="A65" s="115" t="s">
        <v>40</v>
      </c>
      <c r="B65" s="116"/>
      <c r="C65" s="116"/>
      <c r="D65" s="116"/>
      <c r="E65" s="116"/>
      <c r="F65" s="27">
        <v>0</v>
      </c>
      <c r="G65" s="27">
        <v>0</v>
      </c>
      <c r="H65" s="27">
        <f>'MAI 26'!H65+'JUN 26'!H65+'JUL 26'!H65+'AGO 26'!H65</f>
        <v>0</v>
      </c>
      <c r="I65" s="104">
        <f t="shared" si="0"/>
        <v>0</v>
      </c>
      <c r="J65" s="391"/>
      <c r="L65" s="51" t="s">
        <v>133</v>
      </c>
    </row>
    <row r="66" spans="1:12" ht="14.5" customHeight="1">
      <c r="A66" s="115" t="s">
        <v>41</v>
      </c>
      <c r="B66" s="116"/>
      <c r="C66" s="116"/>
      <c r="D66" s="116"/>
      <c r="E66" s="116"/>
      <c r="F66" s="27">
        <v>0</v>
      </c>
      <c r="G66" s="27">
        <v>0</v>
      </c>
      <c r="H66" s="27">
        <f>'MAI 26'!H66+'JUN 26'!H66+'JUL 26'!H66+'AGO 26'!H66</f>
        <v>0</v>
      </c>
      <c r="I66" s="104">
        <f t="shared" si="0"/>
        <v>0</v>
      </c>
      <c r="J66" s="391"/>
      <c r="L66" s="51" t="s">
        <v>133</v>
      </c>
    </row>
    <row r="67" spans="1:12">
      <c r="A67" s="115" t="s">
        <v>42</v>
      </c>
      <c r="B67" s="116"/>
      <c r="C67" s="116"/>
      <c r="D67" s="116"/>
      <c r="E67" s="116"/>
      <c r="F67" s="27">
        <v>0</v>
      </c>
      <c r="G67" s="27">
        <v>0</v>
      </c>
      <c r="H67" s="27">
        <f>'MAI 26'!H67+'JUN 26'!H67+'JUL 26'!H67+'AGO 26'!H67</f>
        <v>0</v>
      </c>
      <c r="I67" s="104">
        <f t="shared" si="0"/>
        <v>0</v>
      </c>
      <c r="J67" s="391"/>
      <c r="L67" s="51" t="s">
        <v>133</v>
      </c>
    </row>
    <row r="68" spans="1:12" ht="14.5" customHeight="1">
      <c r="A68" s="115" t="s">
        <v>43</v>
      </c>
      <c r="B68" s="116"/>
      <c r="C68" s="116"/>
      <c r="D68" s="116"/>
      <c r="E68" s="116"/>
      <c r="F68" s="27">
        <v>0</v>
      </c>
      <c r="G68" s="27">
        <v>0</v>
      </c>
      <c r="H68" s="27">
        <f>'MAI 26'!H68+'JUN 26'!H68+'JUL 26'!H68+'AGO 26'!H68</f>
        <v>0</v>
      </c>
      <c r="I68" s="104">
        <f t="shared" si="0"/>
        <v>0</v>
      </c>
      <c r="J68" s="391"/>
      <c r="L68" s="51" t="s">
        <v>133</v>
      </c>
    </row>
    <row r="69" spans="1:12" ht="14.5" customHeight="1" thickBot="1">
      <c r="A69" s="117" t="s">
        <v>44</v>
      </c>
      <c r="B69" s="118"/>
      <c r="C69" s="118"/>
      <c r="D69" s="118"/>
      <c r="E69" s="118"/>
      <c r="F69" s="72">
        <v>0</v>
      </c>
      <c r="G69" s="72">
        <v>0</v>
      </c>
      <c r="H69" s="72">
        <f>'MAI 26'!H69+'JUN 26'!H69+'JUL 26'!H69+'AGO 26'!H69</f>
        <v>0</v>
      </c>
      <c r="I69" s="105"/>
      <c r="J69" s="392"/>
      <c r="L69" s="51" t="s">
        <v>133</v>
      </c>
    </row>
    <row r="70" spans="1:12" ht="15.5" thickTop="1" thickBot="1">
      <c r="A70" s="345" t="s">
        <v>45</v>
      </c>
      <c r="B70" s="346"/>
      <c r="C70" s="346"/>
      <c r="D70" s="346"/>
      <c r="E70" s="347"/>
      <c r="F70" s="98">
        <f>SUM(F52:F69)</f>
        <v>0</v>
      </c>
      <c r="G70" s="99">
        <f>SUM(G52:G69)</f>
        <v>0</v>
      </c>
      <c r="H70" s="99">
        <f>SUM(H52:H69)</f>
        <v>4000</v>
      </c>
      <c r="I70" s="99">
        <f>SUM(I52:I69)</f>
        <v>4000</v>
      </c>
      <c r="J70" s="100">
        <f t="shared" ref="J70" si="1">SUM(J52:J69)</f>
        <v>0</v>
      </c>
      <c r="L70" s="51" t="s">
        <v>133</v>
      </c>
    </row>
    <row r="71" spans="1:12" ht="15.5" thickTop="1" thickBot="1">
      <c r="A71" s="10"/>
      <c r="B71" s="10"/>
      <c r="C71" s="10"/>
      <c r="D71" s="10"/>
      <c r="E71" s="10"/>
      <c r="F71" s="11"/>
      <c r="G71" s="11"/>
      <c r="H71" s="11"/>
      <c r="I71" s="11"/>
      <c r="J71" s="11"/>
    </row>
    <row r="72" spans="1:12">
      <c r="A72" s="122" t="s">
        <v>23</v>
      </c>
      <c r="B72" s="123"/>
      <c r="C72" s="123"/>
      <c r="D72" s="123"/>
      <c r="E72" s="123"/>
      <c r="F72" s="123"/>
      <c r="G72" s="123"/>
      <c r="H72" s="123"/>
      <c r="I72" s="123"/>
      <c r="J72" s="124"/>
    </row>
    <row r="73" spans="1:12">
      <c r="A73" s="125" t="s">
        <v>64</v>
      </c>
      <c r="B73" s="126"/>
      <c r="C73" s="126"/>
      <c r="D73" s="126"/>
      <c r="E73" s="126"/>
      <c r="F73" s="126"/>
      <c r="G73" s="126"/>
      <c r="H73" s="126"/>
      <c r="I73" s="126"/>
      <c r="J73" s="127"/>
    </row>
    <row r="74" spans="1:12" ht="66.5">
      <c r="A74" s="128" t="s">
        <v>24</v>
      </c>
      <c r="B74" s="129"/>
      <c r="C74" s="129"/>
      <c r="D74" s="129"/>
      <c r="E74" s="129"/>
      <c r="F74" s="2" t="s">
        <v>25</v>
      </c>
      <c r="G74" s="2" t="s">
        <v>26</v>
      </c>
      <c r="H74" s="2" t="s">
        <v>27</v>
      </c>
      <c r="I74" s="108" t="s">
        <v>28</v>
      </c>
      <c r="J74" s="3" t="s">
        <v>29</v>
      </c>
    </row>
    <row r="75" spans="1:12" ht="14.5" customHeight="1">
      <c r="A75" s="115" t="s">
        <v>30</v>
      </c>
      <c r="B75" s="116"/>
      <c r="C75" s="116"/>
      <c r="D75" s="116"/>
      <c r="E75" s="116"/>
      <c r="F75" s="27">
        <v>0</v>
      </c>
      <c r="G75" s="27">
        <v>0</v>
      </c>
      <c r="H75" s="27">
        <f>'MAI 26'!H75+'JUN 26'!H75+'JUL 26'!H75+'AGO 26'!H75</f>
        <v>0</v>
      </c>
      <c r="I75" s="104">
        <f>G75+H75</f>
        <v>0</v>
      </c>
      <c r="J75" s="29"/>
      <c r="L75" s="51" t="s">
        <v>133</v>
      </c>
    </row>
    <row r="76" spans="1:12" ht="14.5" customHeight="1">
      <c r="A76" s="115" t="s">
        <v>31</v>
      </c>
      <c r="B76" s="116"/>
      <c r="C76" s="116"/>
      <c r="D76" s="116"/>
      <c r="E76" s="116"/>
      <c r="F76" s="27">
        <v>0</v>
      </c>
      <c r="G76" s="27">
        <v>0</v>
      </c>
      <c r="H76" s="27">
        <f>'MAI 26'!H76+'JUN 26'!H76+'JUL 26'!H76+'AGO 26'!H76</f>
        <v>0</v>
      </c>
      <c r="I76" s="104">
        <f t="shared" ref="I76:I90" si="2">G76+H76</f>
        <v>0</v>
      </c>
      <c r="J76" s="29"/>
      <c r="L76" s="51" t="s">
        <v>133</v>
      </c>
    </row>
    <row r="77" spans="1:12" ht="14.5" customHeight="1">
      <c r="A77" s="115" t="s">
        <v>32</v>
      </c>
      <c r="B77" s="116"/>
      <c r="C77" s="116"/>
      <c r="D77" s="116"/>
      <c r="E77" s="116"/>
      <c r="F77" s="27">
        <v>0</v>
      </c>
      <c r="G77" s="27">
        <v>0</v>
      </c>
      <c r="H77" s="27">
        <f>'MAI 26'!H77+'JUN 26'!H77+'JUL 26'!H77+'AGO 26'!H77</f>
        <v>0</v>
      </c>
      <c r="I77" s="104">
        <f t="shared" si="2"/>
        <v>0</v>
      </c>
      <c r="J77" s="29"/>
      <c r="L77" s="51" t="s">
        <v>133</v>
      </c>
    </row>
    <row r="78" spans="1:12" ht="14.5" customHeight="1">
      <c r="A78" s="115" t="s">
        <v>33</v>
      </c>
      <c r="B78" s="116"/>
      <c r="C78" s="116"/>
      <c r="D78" s="116"/>
      <c r="E78" s="116"/>
      <c r="F78" s="27">
        <v>0</v>
      </c>
      <c r="G78" s="27">
        <v>0</v>
      </c>
      <c r="H78" s="27">
        <f>'MAI 26'!H78+'JUN 26'!H78+'JUL 26'!H78+'AGO 26'!H78</f>
        <v>0</v>
      </c>
      <c r="I78" s="104">
        <f t="shared" si="2"/>
        <v>0</v>
      </c>
      <c r="J78" s="29"/>
      <c r="L78" s="51" t="s">
        <v>133</v>
      </c>
    </row>
    <row r="79" spans="1:12" ht="14.5" customHeight="1">
      <c r="A79" s="115" t="s">
        <v>34</v>
      </c>
      <c r="B79" s="116"/>
      <c r="C79" s="116"/>
      <c r="D79" s="116"/>
      <c r="E79" s="116"/>
      <c r="F79" s="27">
        <v>0</v>
      </c>
      <c r="G79" s="27">
        <v>0</v>
      </c>
      <c r="H79" s="27">
        <f>'MAI 26'!H79+'JUN 26'!H79+'JUL 26'!H79+'AGO 26'!H79</f>
        <v>0</v>
      </c>
      <c r="I79" s="104">
        <f t="shared" si="2"/>
        <v>0</v>
      </c>
      <c r="J79" s="29"/>
      <c r="L79" s="51" t="s">
        <v>133</v>
      </c>
    </row>
    <row r="80" spans="1:12" ht="14.5" customHeight="1">
      <c r="A80" s="115" t="s">
        <v>35</v>
      </c>
      <c r="B80" s="116"/>
      <c r="C80" s="116"/>
      <c r="D80" s="116"/>
      <c r="E80" s="116"/>
      <c r="F80" s="27">
        <v>0</v>
      </c>
      <c r="G80" s="27">
        <v>0</v>
      </c>
      <c r="H80" s="27">
        <f>'MAI 26'!H80+'JUN 26'!H80+'JUL 26'!H80+'AGO 26'!H80</f>
        <v>0</v>
      </c>
      <c r="I80" s="104">
        <f t="shared" si="2"/>
        <v>0</v>
      </c>
      <c r="J80" s="29"/>
      <c r="L80" s="51" t="s">
        <v>133</v>
      </c>
    </row>
    <row r="81" spans="1:12" ht="14.5" customHeight="1">
      <c r="A81" s="115" t="s">
        <v>36</v>
      </c>
      <c r="B81" s="116"/>
      <c r="C81" s="116"/>
      <c r="D81" s="116"/>
      <c r="E81" s="116"/>
      <c r="F81" s="27">
        <v>0</v>
      </c>
      <c r="G81" s="27">
        <v>0</v>
      </c>
      <c r="H81" s="27">
        <f>'MAI 26'!H81+'JUN 26'!H81+'JUL 26'!H81+'AGO 26'!H81</f>
        <v>0</v>
      </c>
      <c r="I81" s="104">
        <f t="shared" si="2"/>
        <v>0</v>
      </c>
      <c r="J81" s="29"/>
      <c r="L81" s="51" t="s">
        <v>133</v>
      </c>
    </row>
    <row r="82" spans="1:12" ht="14.5" customHeight="1">
      <c r="A82" s="115" t="s">
        <v>152</v>
      </c>
      <c r="B82" s="116"/>
      <c r="C82" s="116"/>
      <c r="D82" s="116"/>
      <c r="E82" s="116"/>
      <c r="F82" s="27">
        <v>0</v>
      </c>
      <c r="G82" s="27">
        <v>0</v>
      </c>
      <c r="H82" s="27">
        <f>'MAI 26'!H82+'JUN 26'!H82+'JUL 26'!H82+'AGO 26'!H82</f>
        <v>0</v>
      </c>
      <c r="I82" s="104">
        <f t="shared" si="2"/>
        <v>0</v>
      </c>
      <c r="J82" s="29"/>
      <c r="L82" s="51" t="s">
        <v>133</v>
      </c>
    </row>
    <row r="83" spans="1:12" ht="14.5" customHeight="1">
      <c r="A83" s="115" t="s">
        <v>153</v>
      </c>
      <c r="B83" s="116"/>
      <c r="C83" s="116"/>
      <c r="D83" s="116"/>
      <c r="E83" s="116"/>
      <c r="F83" s="27">
        <v>0</v>
      </c>
      <c r="G83" s="27">
        <v>0</v>
      </c>
      <c r="H83" s="27">
        <f>'MAI 26'!H83+'JUN 26'!H83+'JUL 26'!H83+'AGO 26'!H83</f>
        <v>0</v>
      </c>
      <c r="I83" s="104">
        <f t="shared" si="2"/>
        <v>0</v>
      </c>
      <c r="J83" s="29"/>
      <c r="L83" s="51" t="s">
        <v>133</v>
      </c>
    </row>
    <row r="84" spans="1:12" ht="15" customHeight="1">
      <c r="A84" s="115" t="s">
        <v>154</v>
      </c>
      <c r="B84" s="116"/>
      <c r="C84" s="116"/>
      <c r="D84" s="116"/>
      <c r="E84" s="116"/>
      <c r="F84" s="27">
        <v>0</v>
      </c>
      <c r="G84" s="27">
        <v>0</v>
      </c>
      <c r="H84" s="27">
        <f>'MAI 26'!H85+'JUN 26'!H85+'JUL 26'!H85+'AGO 26'!H85</f>
        <v>0</v>
      </c>
      <c r="I84" s="104">
        <f t="shared" si="2"/>
        <v>0</v>
      </c>
      <c r="J84" s="29"/>
      <c r="L84" s="51" t="s">
        <v>133</v>
      </c>
    </row>
    <row r="85" spans="1:12" ht="14.5" customHeight="1">
      <c r="A85" s="115" t="s">
        <v>37</v>
      </c>
      <c r="B85" s="116"/>
      <c r="C85" s="116"/>
      <c r="D85" s="116"/>
      <c r="E85" s="116"/>
      <c r="F85" s="27">
        <v>0</v>
      </c>
      <c r="G85" s="27">
        <v>0</v>
      </c>
      <c r="H85" s="27">
        <f>'MAI 26'!H86+'JUN 26'!H86+'JUL 26'!H86+'AGO 26'!H86</f>
        <v>0</v>
      </c>
      <c r="I85" s="104">
        <f t="shared" si="2"/>
        <v>0</v>
      </c>
      <c r="J85" s="29"/>
      <c r="L85" s="51" t="s">
        <v>133</v>
      </c>
    </row>
    <row r="86" spans="1:12" ht="14.5" customHeight="1">
      <c r="A86" s="115" t="s">
        <v>38</v>
      </c>
      <c r="B86" s="116"/>
      <c r="C86" s="116"/>
      <c r="D86" s="116"/>
      <c r="E86" s="116"/>
      <c r="F86" s="27">
        <v>0</v>
      </c>
      <c r="G86" s="27">
        <v>0</v>
      </c>
      <c r="H86" s="27">
        <f>'MAI 26'!H87+'JUN 26'!H87+'JUL 26'!H87+'AGO 26'!H87</f>
        <v>0</v>
      </c>
      <c r="I86" s="104">
        <f t="shared" si="2"/>
        <v>0</v>
      </c>
      <c r="J86" s="29"/>
      <c r="L86" s="51" t="s">
        <v>133</v>
      </c>
    </row>
    <row r="87" spans="1:12" ht="14.5" customHeight="1">
      <c r="A87" s="115" t="s">
        <v>39</v>
      </c>
      <c r="B87" s="116"/>
      <c r="C87" s="116"/>
      <c r="D87" s="116"/>
      <c r="E87" s="116"/>
      <c r="F87" s="27">
        <v>0</v>
      </c>
      <c r="G87" s="27">
        <v>0</v>
      </c>
      <c r="H87" s="27">
        <f>'MAI 26'!H88+'JUN 26'!H88+'JUL 26'!H88+'AGO 26'!H88</f>
        <v>0</v>
      </c>
      <c r="I87" s="104">
        <f t="shared" si="2"/>
        <v>0</v>
      </c>
      <c r="J87" s="29"/>
      <c r="L87" s="51" t="s">
        <v>133</v>
      </c>
    </row>
    <row r="88" spans="1:12">
      <c r="A88" s="115" t="s">
        <v>40</v>
      </c>
      <c r="B88" s="116"/>
      <c r="C88" s="116"/>
      <c r="D88" s="116"/>
      <c r="E88" s="116"/>
      <c r="F88" s="27">
        <v>0</v>
      </c>
      <c r="G88" s="27">
        <v>0</v>
      </c>
      <c r="H88" s="27">
        <f>'MAI 26'!H89+'JUN 26'!H89+'JUL 26'!H89+'AGO 26'!H89</f>
        <v>0</v>
      </c>
      <c r="I88" s="104">
        <f t="shared" si="2"/>
        <v>0</v>
      </c>
      <c r="J88" s="29"/>
      <c r="L88" s="51" t="s">
        <v>133</v>
      </c>
    </row>
    <row r="89" spans="1:12" ht="14.5" customHeight="1">
      <c r="A89" s="115" t="s">
        <v>41</v>
      </c>
      <c r="B89" s="116"/>
      <c r="C89" s="116"/>
      <c r="D89" s="116"/>
      <c r="E89" s="116"/>
      <c r="F89" s="27">
        <v>0</v>
      </c>
      <c r="G89" s="27">
        <v>0</v>
      </c>
      <c r="H89" s="27">
        <f>'MAI 26'!H90+'JUN 26'!H90+'JUL 26'!H90+'AGO 26'!H90</f>
        <v>0</v>
      </c>
      <c r="I89" s="104">
        <f t="shared" si="2"/>
        <v>0</v>
      </c>
      <c r="J89" s="29"/>
      <c r="L89" s="51" t="s">
        <v>133</v>
      </c>
    </row>
    <row r="90" spans="1:12">
      <c r="A90" s="115" t="s">
        <v>42</v>
      </c>
      <c r="B90" s="116"/>
      <c r="C90" s="116"/>
      <c r="D90" s="116"/>
      <c r="E90" s="116"/>
      <c r="F90" s="27">
        <v>0</v>
      </c>
      <c r="G90" s="27">
        <v>0</v>
      </c>
      <c r="H90" s="27">
        <f>'MAI 26'!H91+'JUN 26'!H91+'JUL 26'!H91+'AGO 26'!H91</f>
        <v>0</v>
      </c>
      <c r="I90" s="104">
        <f t="shared" si="2"/>
        <v>0</v>
      </c>
      <c r="J90" s="29"/>
      <c r="L90" s="51" t="s">
        <v>133</v>
      </c>
    </row>
    <row r="91" spans="1:12" ht="14.5" customHeight="1">
      <c r="A91" s="115" t="s">
        <v>43</v>
      </c>
      <c r="B91" s="116"/>
      <c r="C91" s="116"/>
      <c r="D91" s="116"/>
      <c r="E91" s="116"/>
      <c r="F91" s="27">
        <v>0</v>
      </c>
      <c r="G91" s="27">
        <v>0</v>
      </c>
      <c r="H91" s="27">
        <f>'MAI 26'!H92+'JUN 26'!H92+'JUL 26'!H92+'AGO 26'!H92</f>
        <v>0</v>
      </c>
      <c r="I91" s="104">
        <f>G91+H91</f>
        <v>0</v>
      </c>
      <c r="J91" s="29"/>
      <c r="L91" s="51" t="s">
        <v>133</v>
      </c>
    </row>
    <row r="92" spans="1:12" ht="14.5" customHeight="1" thickBot="1">
      <c r="A92" s="117" t="s">
        <v>44</v>
      </c>
      <c r="B92" s="118"/>
      <c r="C92" s="118"/>
      <c r="D92" s="118"/>
      <c r="E92" s="118"/>
      <c r="F92" s="72">
        <v>0</v>
      </c>
      <c r="G92" s="72">
        <v>0</v>
      </c>
      <c r="H92" s="72">
        <f>'MAI 26'!H93+'JUN 26'!H93+'JUL 26'!H93+'AGO 26'!H93</f>
        <v>0</v>
      </c>
      <c r="I92" s="105">
        <f>G92+H92</f>
        <v>0</v>
      </c>
      <c r="J92" s="73"/>
      <c r="L92" s="51" t="s">
        <v>133</v>
      </c>
    </row>
    <row r="93" spans="1:12" ht="15.5" thickTop="1" thickBot="1">
      <c r="A93" s="345" t="s">
        <v>45</v>
      </c>
      <c r="B93" s="346"/>
      <c r="C93" s="346"/>
      <c r="D93" s="346"/>
      <c r="E93" s="347"/>
      <c r="F93" s="98">
        <f>SUM(F75:F92)</f>
        <v>0</v>
      </c>
      <c r="G93" s="99">
        <f t="shared" ref="G93:J93" si="3">SUM(G75:G92)</f>
        <v>0</v>
      </c>
      <c r="H93" s="99">
        <f>SUM(H75:H92)</f>
        <v>0</v>
      </c>
      <c r="I93" s="99">
        <f>SUM(I75:I92)</f>
        <v>0</v>
      </c>
      <c r="J93" s="100">
        <f t="shared" si="3"/>
        <v>0</v>
      </c>
      <c r="L93" s="51" t="s">
        <v>133</v>
      </c>
    </row>
    <row r="94" spans="1:12" ht="15" thickTop="1">
      <c r="A94" s="10"/>
      <c r="B94" s="10"/>
      <c r="C94" s="10"/>
      <c r="D94" s="10"/>
      <c r="E94" s="10"/>
      <c r="F94" s="11"/>
      <c r="G94" s="11"/>
      <c r="H94" s="11"/>
      <c r="I94" s="11"/>
      <c r="J94" s="11"/>
    </row>
    <row r="95" spans="1:12">
      <c r="A95" s="143" t="s">
        <v>46</v>
      </c>
      <c r="B95" s="143"/>
      <c r="C95" s="143"/>
      <c r="D95" s="143"/>
      <c r="E95" s="143"/>
      <c r="F95" s="143"/>
      <c r="G95" s="143"/>
      <c r="H95" s="143"/>
      <c r="I95" s="143"/>
      <c r="J95" s="143"/>
    </row>
    <row r="96" spans="1:12">
      <c r="A96" s="139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</row>
    <row r="97" spans="1:12">
      <c r="A97" s="139" t="s">
        <v>48</v>
      </c>
      <c r="B97" s="139"/>
      <c r="C97" s="139"/>
      <c r="D97" s="139"/>
      <c r="E97" s="139"/>
      <c r="F97" s="139"/>
      <c r="G97" s="139"/>
      <c r="H97" s="139"/>
      <c r="I97" s="139"/>
      <c r="J97" s="139"/>
    </row>
    <row r="98" spans="1:12">
      <c r="A98" s="139" t="s">
        <v>49</v>
      </c>
      <c r="B98" s="139"/>
      <c r="C98" s="139"/>
      <c r="D98" s="139"/>
      <c r="E98" s="139"/>
      <c r="F98" s="139"/>
      <c r="G98" s="139"/>
      <c r="H98" s="139"/>
      <c r="I98" s="139"/>
      <c r="J98" s="139"/>
    </row>
    <row r="99" spans="1:12" ht="29" customHeight="1">
      <c r="A99" s="140" t="s">
        <v>50</v>
      </c>
      <c r="B99" s="141"/>
      <c r="C99" s="141"/>
      <c r="D99" s="141"/>
      <c r="E99" s="141"/>
      <c r="F99" s="141"/>
      <c r="G99" s="141"/>
      <c r="H99" s="141"/>
      <c r="I99" s="141"/>
      <c r="J99" s="141"/>
    </row>
    <row r="100" spans="1:12" ht="45.5" customHeight="1">
      <c r="A100" s="142" t="s">
        <v>51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2" ht="21" customHeight="1" thickBot="1">
      <c r="A101" s="144" t="s">
        <v>52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15" thickBot="1">
      <c r="A102" s="132" t="s">
        <v>53</v>
      </c>
      <c r="B102" s="133"/>
      <c r="C102" s="133"/>
      <c r="D102" s="133"/>
      <c r="E102" s="133"/>
      <c r="F102" s="133"/>
      <c r="G102" s="133"/>
      <c r="H102" s="133"/>
      <c r="I102" s="133"/>
      <c r="J102" s="134"/>
    </row>
    <row r="103" spans="1:12" ht="14.5" customHeight="1">
      <c r="A103" s="135" t="s">
        <v>100</v>
      </c>
      <c r="B103" s="136"/>
      <c r="C103" s="136"/>
      <c r="D103" s="136"/>
      <c r="E103" s="136"/>
      <c r="F103" s="136"/>
      <c r="G103" s="136"/>
      <c r="H103" s="136"/>
      <c r="I103" s="145"/>
      <c r="J103" s="32">
        <f>I41</f>
        <v>4620</v>
      </c>
      <c r="L103" s="64" t="s">
        <v>78</v>
      </c>
    </row>
    <row r="104" spans="1:12" ht="15.75" customHeight="1">
      <c r="A104" s="137" t="s">
        <v>101</v>
      </c>
      <c r="B104" s="138"/>
      <c r="C104" s="138"/>
      <c r="D104" s="138"/>
      <c r="E104" s="138"/>
      <c r="F104" s="138"/>
      <c r="G104" s="138"/>
      <c r="H104" s="138"/>
      <c r="I104" s="146"/>
      <c r="J104" s="52">
        <f>I70+I93</f>
        <v>4000</v>
      </c>
      <c r="L104" s="64" t="s">
        <v>78</v>
      </c>
    </row>
    <row r="105" spans="1:12" ht="15" customHeight="1">
      <c r="A105" s="115" t="s">
        <v>110</v>
      </c>
      <c r="B105" s="116"/>
      <c r="C105" s="116"/>
      <c r="D105" s="116"/>
      <c r="E105" s="116"/>
      <c r="F105" s="116"/>
      <c r="G105" s="116"/>
      <c r="H105" s="116"/>
      <c r="I105" s="146"/>
      <c r="J105" s="52">
        <f>H40-I93</f>
        <v>500</v>
      </c>
      <c r="L105" s="64" t="s">
        <v>78</v>
      </c>
    </row>
    <row r="106" spans="1:12" ht="15.75" customHeight="1">
      <c r="A106" s="115" t="s">
        <v>111</v>
      </c>
      <c r="B106" s="116"/>
      <c r="C106" s="116"/>
      <c r="D106" s="116"/>
      <c r="E106" s="116"/>
      <c r="F106" s="116"/>
      <c r="G106" s="116"/>
      <c r="H106" s="116"/>
      <c r="I106" s="146"/>
      <c r="J106" s="52">
        <f>I39-I70-J107</f>
        <v>120</v>
      </c>
      <c r="L106" s="64" t="s">
        <v>78</v>
      </c>
    </row>
    <row r="107" spans="1:12" ht="15.75" customHeight="1">
      <c r="A107" s="115" t="s">
        <v>65</v>
      </c>
      <c r="B107" s="116"/>
      <c r="C107" s="116"/>
      <c r="D107" s="116"/>
      <c r="E107" s="116"/>
      <c r="F107" s="116"/>
      <c r="G107" s="116"/>
      <c r="H107" s="116"/>
      <c r="I107" s="146"/>
      <c r="J107" s="33">
        <f>'SET 26'!J107+'OUT 26'!J107+'NOV 26'!J107+'DEZ 26'!J107</f>
        <v>0</v>
      </c>
      <c r="K107" s="13"/>
      <c r="L107" s="64" t="s">
        <v>78</v>
      </c>
    </row>
    <row r="108" spans="1:12" ht="15.75" customHeight="1">
      <c r="A108" s="115" t="s">
        <v>112</v>
      </c>
      <c r="B108" s="116"/>
      <c r="C108" s="116"/>
      <c r="D108" s="116"/>
      <c r="E108" s="116"/>
      <c r="F108" s="116"/>
      <c r="G108" s="116"/>
      <c r="H108" s="116"/>
      <c r="I108" s="146"/>
      <c r="J108" s="52">
        <f>J105</f>
        <v>500</v>
      </c>
      <c r="L108" s="64" t="s">
        <v>78</v>
      </c>
    </row>
    <row r="109" spans="1:12" ht="15.75" customHeight="1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46"/>
      <c r="J109" s="53">
        <f>J106-J1073</f>
        <v>120</v>
      </c>
      <c r="L109" s="64" t="s">
        <v>78</v>
      </c>
    </row>
    <row r="110" spans="1:12" ht="15.75" customHeight="1" thickBot="1">
      <c r="A110" s="117" t="s">
        <v>171</v>
      </c>
      <c r="B110" s="118"/>
      <c r="C110" s="118"/>
      <c r="D110" s="118"/>
      <c r="E110" s="118"/>
      <c r="F110" s="118"/>
      <c r="G110" s="118"/>
      <c r="H110" s="118"/>
      <c r="I110" s="147"/>
      <c r="J110" s="66">
        <f>J108+J109</f>
        <v>620</v>
      </c>
      <c r="L110" s="64" t="s">
        <v>78</v>
      </c>
    </row>
    <row r="111" spans="1:12" ht="55.5" customHeight="1">
      <c r="A111" s="130" t="s">
        <v>54</v>
      </c>
      <c r="B111" s="130"/>
      <c r="C111" s="130"/>
      <c r="D111" s="130"/>
      <c r="E111" s="130"/>
      <c r="F111" s="130"/>
      <c r="G111" s="130"/>
      <c r="H111" s="130"/>
      <c r="I111" s="130"/>
      <c r="J111" s="130"/>
      <c r="L111" s="109" t="s">
        <v>77</v>
      </c>
    </row>
    <row r="112" spans="1:12" ht="37.5" customHeight="1">
      <c r="A112" s="308" t="s">
        <v>83</v>
      </c>
      <c r="B112" s="308"/>
      <c r="C112" s="308"/>
      <c r="D112" s="308"/>
      <c r="E112" s="308"/>
      <c r="F112" s="308"/>
      <c r="G112" s="308"/>
      <c r="H112" s="308"/>
      <c r="I112" s="308"/>
      <c r="J112" s="308"/>
      <c r="L112" s="109"/>
    </row>
    <row r="113" spans="1:12" ht="59.5" customHeight="1">
      <c r="A113" s="9" t="s">
        <v>63</v>
      </c>
      <c r="B113" s="9"/>
      <c r="C113" s="9"/>
      <c r="D113" s="9"/>
      <c r="E113" s="9"/>
      <c r="F113" s="9"/>
      <c r="G113" s="9"/>
      <c r="H113" s="9"/>
      <c r="I113" s="9"/>
      <c r="J113" s="9"/>
      <c r="L113" s="10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  <c r="L114" s="10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  <c r="L115" s="109"/>
    </row>
    <row r="116" spans="1:12" ht="15.5">
      <c r="A116" s="120" t="s">
        <v>61</v>
      </c>
      <c r="B116" s="121"/>
      <c r="C116" s="121"/>
      <c r="D116" s="121"/>
      <c r="E116" s="121"/>
      <c r="F116" s="121"/>
      <c r="G116" s="121"/>
      <c r="H116" s="121"/>
      <c r="I116" s="121"/>
      <c r="J116" s="121"/>
      <c r="L116" s="109" t="s">
        <v>77</v>
      </c>
    </row>
    <row r="117" spans="1:12" ht="15.75" customHeight="1">
      <c r="A117" s="121" t="str">
        <f>E7</f>
        <v>FULANO(A) DE TAL - PRESIDENTE</v>
      </c>
      <c r="B117" s="121"/>
      <c r="C117" s="121"/>
      <c r="D117" s="121"/>
      <c r="E117" s="121"/>
      <c r="F117" s="121"/>
      <c r="G117" s="121"/>
      <c r="H117" s="121"/>
      <c r="I117" s="121"/>
      <c r="J117" s="121"/>
    </row>
    <row r="118" spans="1:12" ht="15.5">
      <c r="A118" s="121" t="s">
        <v>62</v>
      </c>
      <c r="B118" s="121"/>
      <c r="C118" s="121"/>
      <c r="D118" s="121"/>
      <c r="E118" s="121"/>
      <c r="F118" s="121"/>
      <c r="G118" s="121"/>
      <c r="H118" s="121"/>
      <c r="I118" s="121"/>
      <c r="J118" s="121"/>
    </row>
    <row r="131" spans="7:7">
      <c r="G131" s="1" t="s">
        <v>63</v>
      </c>
    </row>
  </sheetData>
  <mergeCells count="193">
    <mergeCell ref="L1:X1"/>
    <mergeCell ref="M11:X11"/>
    <mergeCell ref="M14:X14"/>
    <mergeCell ref="M15:X15"/>
    <mergeCell ref="L33:X33"/>
    <mergeCell ref="L50:X50"/>
    <mergeCell ref="A82:E82"/>
    <mergeCell ref="A83:E83"/>
    <mergeCell ref="A65:E65"/>
    <mergeCell ref="A66:E66"/>
    <mergeCell ref="A67:E67"/>
    <mergeCell ref="A68:E68"/>
    <mergeCell ref="A69:E69"/>
    <mergeCell ref="A56:E56"/>
    <mergeCell ref="A57:E57"/>
    <mergeCell ref="A58:E58"/>
    <mergeCell ref="A62:E62"/>
    <mergeCell ref="A63:E63"/>
    <mergeCell ref="A59:E59"/>
    <mergeCell ref="A60:E60"/>
    <mergeCell ref="A61:E61"/>
    <mergeCell ref="A50:J50"/>
    <mergeCell ref="A51:E51"/>
    <mergeCell ref="A84:E84"/>
    <mergeCell ref="I31:J31"/>
    <mergeCell ref="E31:F31"/>
    <mergeCell ref="G28:H28"/>
    <mergeCell ref="G29:H29"/>
    <mergeCell ref="G30:H30"/>
    <mergeCell ref="G31:H31"/>
    <mergeCell ref="E29:F29"/>
    <mergeCell ref="E30:F30"/>
    <mergeCell ref="I28:J28"/>
    <mergeCell ref="I29:J29"/>
    <mergeCell ref="I30:J30"/>
    <mergeCell ref="A77:E77"/>
    <mergeCell ref="A78:E78"/>
    <mergeCell ref="A79:E79"/>
    <mergeCell ref="A80:E80"/>
    <mergeCell ref="A81:E81"/>
    <mergeCell ref="A70:E70"/>
    <mergeCell ref="A72:J72"/>
    <mergeCell ref="A73:J73"/>
    <mergeCell ref="A74:E74"/>
    <mergeCell ref="A75:E75"/>
    <mergeCell ref="A76:E76"/>
    <mergeCell ref="A64:E64"/>
    <mergeCell ref="A116:J116"/>
    <mergeCell ref="A117:J117"/>
    <mergeCell ref="A118:J118"/>
    <mergeCell ref="A28:B28"/>
    <mergeCell ref="A29:B29"/>
    <mergeCell ref="A30:B30"/>
    <mergeCell ref="A31:B31"/>
    <mergeCell ref="C28:D28"/>
    <mergeCell ref="A107:H107"/>
    <mergeCell ref="A108:H108"/>
    <mergeCell ref="A109:H109"/>
    <mergeCell ref="A110:H110"/>
    <mergeCell ref="A111:J111"/>
    <mergeCell ref="A112:J112"/>
    <mergeCell ref="A98:J98"/>
    <mergeCell ref="A99:J99"/>
    <mergeCell ref="A100:J100"/>
    <mergeCell ref="A101:J101"/>
    <mergeCell ref="A102:J102"/>
    <mergeCell ref="A103:H103"/>
    <mergeCell ref="I103:I110"/>
    <mergeCell ref="A104:H104"/>
    <mergeCell ref="A105:H105"/>
    <mergeCell ref="A106:H106"/>
    <mergeCell ref="A91:E91"/>
    <mergeCell ref="A92:E92"/>
    <mergeCell ref="A93:E93"/>
    <mergeCell ref="A95:J95"/>
    <mergeCell ref="A96:J96"/>
    <mergeCell ref="A97:J97"/>
    <mergeCell ref="A85:E85"/>
    <mergeCell ref="A86:E86"/>
    <mergeCell ref="A87:E87"/>
    <mergeCell ref="A88:E88"/>
    <mergeCell ref="A89:E89"/>
    <mergeCell ref="A90:E90"/>
    <mergeCell ref="A52:E52"/>
    <mergeCell ref="A53:E53"/>
    <mergeCell ref="A54:E54"/>
    <mergeCell ref="A55:E55"/>
    <mergeCell ref="A43:J43"/>
    <mergeCell ref="A44:J44"/>
    <mergeCell ref="A45:J45"/>
    <mergeCell ref="A47:J47"/>
    <mergeCell ref="A48:J48"/>
    <mergeCell ref="A49:J49"/>
    <mergeCell ref="A34:F34"/>
    <mergeCell ref="G34:G41"/>
    <mergeCell ref="J34:J41"/>
    <mergeCell ref="A35:F35"/>
    <mergeCell ref="A36:F36"/>
    <mergeCell ref="A37:F37"/>
    <mergeCell ref="A38:F38"/>
    <mergeCell ref="A39:F39"/>
    <mergeCell ref="A40:F40"/>
    <mergeCell ref="A41:F41"/>
    <mergeCell ref="I32:J32"/>
    <mergeCell ref="A33:F33"/>
    <mergeCell ref="G33:H33"/>
    <mergeCell ref="I33:J33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C29:D29"/>
    <mergeCell ref="C30:D30"/>
    <mergeCell ref="C31:D31"/>
    <mergeCell ref="E28:F28"/>
    <mergeCell ref="A32:H32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:J1"/>
    <mergeCell ref="A3:D3"/>
    <mergeCell ref="E3:J3"/>
    <mergeCell ref="A4:D4"/>
    <mergeCell ref="E4:J4"/>
    <mergeCell ref="A8:D8"/>
    <mergeCell ref="E8:J8"/>
    <mergeCell ref="A9:D9"/>
    <mergeCell ref="E9:J9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9"/>
  <sheetViews>
    <sheetView zoomScale="90" zoomScaleNormal="90" workbookViewId="0">
      <selection sqref="A1:J1"/>
    </sheetView>
  </sheetViews>
  <sheetFormatPr defaultColWidth="9.1796875" defaultRowHeight="14.5"/>
  <cols>
    <col min="1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1" width="14.26953125" style="1" bestFit="1" customWidth="1"/>
    <col min="12" max="12" width="43.36328125" style="48" bestFit="1" customWidth="1"/>
    <col min="13" max="24" width="9.1796875" style="48"/>
    <col min="25" max="16384" width="9.1796875" style="1"/>
  </cols>
  <sheetData>
    <row r="1" spans="1:24" ht="42" customHeight="1" thickBot="1">
      <c r="A1" s="181" t="s">
        <v>57</v>
      </c>
      <c r="B1" s="182"/>
      <c r="C1" s="182"/>
      <c r="D1" s="182"/>
      <c r="E1" s="182"/>
      <c r="F1" s="182"/>
      <c r="G1" s="182"/>
      <c r="H1" s="182"/>
      <c r="I1" s="182"/>
      <c r="J1" s="183"/>
      <c r="L1" s="313" t="s">
        <v>132</v>
      </c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</row>
    <row r="2" spans="1:24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4" s="4" customFormat="1" ht="21" customHeight="1">
      <c r="A3" s="258" t="s">
        <v>0</v>
      </c>
      <c r="B3" s="259"/>
      <c r="C3" s="259"/>
      <c r="D3" s="259"/>
      <c r="E3" s="289" t="s">
        <v>56</v>
      </c>
      <c r="F3" s="289"/>
      <c r="G3" s="289"/>
      <c r="H3" s="289"/>
      <c r="I3" s="289"/>
      <c r="J3" s="290"/>
      <c r="L3" s="51" t="s">
        <v>133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" customFormat="1" ht="42" customHeight="1">
      <c r="A4" s="246" t="s">
        <v>1</v>
      </c>
      <c r="B4" s="247"/>
      <c r="C4" s="247"/>
      <c r="D4" s="247"/>
      <c r="E4" s="190" t="str">
        <f>'JAN 26'!E4:J4</f>
        <v>NOME DA ORGANIZAÇÃO</v>
      </c>
      <c r="F4" s="190"/>
      <c r="G4" s="190"/>
      <c r="H4" s="190"/>
      <c r="I4" s="190"/>
      <c r="J4" s="191"/>
      <c r="L4" s="51" t="s">
        <v>133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" customFormat="1" ht="21" customHeight="1">
      <c r="A5" s="246" t="s">
        <v>2</v>
      </c>
      <c r="B5" s="247"/>
      <c r="C5" s="247"/>
      <c r="D5" s="247"/>
      <c r="E5" s="190" t="str">
        <f>'JAN 26'!E5:J5</f>
        <v>XX.XXX.XXX/0001-93</v>
      </c>
      <c r="F5" s="190"/>
      <c r="G5" s="190"/>
      <c r="H5" s="190"/>
      <c r="I5" s="190"/>
      <c r="J5" s="191"/>
      <c r="L5" s="51" t="s">
        <v>133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s="4" customFormat="1" ht="24" customHeight="1">
      <c r="A6" s="246" t="s">
        <v>3</v>
      </c>
      <c r="B6" s="247"/>
      <c r="C6" s="247"/>
      <c r="D6" s="247"/>
      <c r="E6" s="190" t="str">
        <f>'JAN 26'!E6:J6</f>
        <v>RUA XXXXX, NºXXX - BAIRRO XXXX - CIDADE XXXXXX CEP: XXXX</v>
      </c>
      <c r="F6" s="190"/>
      <c r="G6" s="190"/>
      <c r="H6" s="190"/>
      <c r="I6" s="190"/>
      <c r="J6" s="191"/>
      <c r="L6" s="51" t="s">
        <v>133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s="4" customFormat="1" ht="21" customHeight="1">
      <c r="A7" s="246" t="s">
        <v>4</v>
      </c>
      <c r="B7" s="247"/>
      <c r="C7" s="247"/>
      <c r="D7" s="247"/>
      <c r="E7" s="190" t="str">
        <f>'JAN 26'!E7:J7</f>
        <v>FULANO(A) DE TAL - PRESIDENTE</v>
      </c>
      <c r="F7" s="190"/>
      <c r="G7" s="190"/>
      <c r="H7" s="190"/>
      <c r="I7" s="190"/>
      <c r="J7" s="191"/>
      <c r="L7" s="51" t="s">
        <v>133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s="4" customFormat="1" ht="21" customHeight="1">
      <c r="A8" s="246" t="s">
        <v>5</v>
      </c>
      <c r="B8" s="247"/>
      <c r="C8" s="247"/>
      <c r="D8" s="247"/>
      <c r="E8" s="190" t="str">
        <f>'JAN 26'!E8:J8</f>
        <v>313.XXX.XXX-34</v>
      </c>
      <c r="F8" s="190"/>
      <c r="G8" s="190"/>
      <c r="H8" s="190"/>
      <c r="I8" s="190"/>
      <c r="J8" s="191"/>
      <c r="L8" s="51" t="s">
        <v>133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s="4" customFormat="1" ht="51" customHeight="1">
      <c r="A9" s="246" t="s">
        <v>6</v>
      </c>
      <c r="B9" s="247"/>
      <c r="C9" s="247"/>
      <c r="D9" s="247"/>
      <c r="E9" s="190" t="str">
        <f>'JAN 26'!E9:J9</f>
        <v>(XXXXXXX) O MESMO QUE CONSTA NO TERMO DE COLABORAÇÃO</v>
      </c>
      <c r="F9" s="190"/>
      <c r="G9" s="190"/>
      <c r="H9" s="190"/>
      <c r="I9" s="190"/>
      <c r="J9" s="191"/>
      <c r="L9" s="51" t="s">
        <v>133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s="4" customFormat="1" ht="21" customHeight="1">
      <c r="A10" s="246" t="s">
        <v>7</v>
      </c>
      <c r="B10" s="247"/>
      <c r="C10" s="247"/>
      <c r="D10" s="247"/>
      <c r="E10" s="375" t="s">
        <v>180</v>
      </c>
      <c r="F10" s="375"/>
      <c r="G10" s="375"/>
      <c r="H10" s="375"/>
      <c r="I10" s="375"/>
      <c r="J10" s="376"/>
      <c r="L10" s="65" t="s">
        <v>77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s="4" customFormat="1" ht="21" customHeight="1" thickBot="1">
      <c r="A11" s="250" t="s">
        <v>8</v>
      </c>
      <c r="B11" s="251"/>
      <c r="C11" s="251"/>
      <c r="D11" s="251"/>
      <c r="E11" s="358" t="s">
        <v>179</v>
      </c>
      <c r="F11" s="358"/>
      <c r="G11" s="358"/>
      <c r="H11" s="358"/>
      <c r="I11" s="358"/>
      <c r="J11" s="359"/>
      <c r="L11" s="51" t="s">
        <v>133</v>
      </c>
      <c r="M11" s="309" t="s">
        <v>115</v>
      </c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</row>
    <row r="12" spans="1:24" s="4" customFormat="1" ht="15" thickBot="1">
      <c r="A12" s="6"/>
      <c r="B12" s="6"/>
      <c r="C12" s="6"/>
      <c r="D12" s="6"/>
      <c r="E12" s="7"/>
      <c r="F12" s="7"/>
      <c r="G12" s="7"/>
      <c r="H12" s="7"/>
      <c r="I12" s="7"/>
      <c r="J12" s="7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>
      <c r="A13" s="194" t="s">
        <v>9</v>
      </c>
      <c r="B13" s="195"/>
      <c r="C13" s="195"/>
      <c r="D13" s="22" t="s">
        <v>58</v>
      </c>
      <c r="E13" s="195" t="s">
        <v>10</v>
      </c>
      <c r="F13" s="195"/>
      <c r="G13" s="195" t="s">
        <v>11</v>
      </c>
      <c r="H13" s="195"/>
      <c r="I13" s="195" t="s">
        <v>12</v>
      </c>
      <c r="J13" s="196"/>
    </row>
    <row r="14" spans="1:24">
      <c r="A14" s="203" t="s">
        <v>60</v>
      </c>
      <c r="B14" s="204"/>
      <c r="C14" s="204"/>
      <c r="D14" s="14" t="str">
        <f>'JAN 26'!D14</f>
        <v>XXX/2026</v>
      </c>
      <c r="E14" s="273">
        <f>'JAN 26'!E14:F14</f>
        <v>46020</v>
      </c>
      <c r="F14" s="273"/>
      <c r="G14" s="273" t="str">
        <f>'JAN 26'!G14:H14</f>
        <v>01/01/2026 A 31/12/2026</v>
      </c>
      <c r="H14" s="273"/>
      <c r="I14" s="263">
        <f>'JAN 26'!I14:J14</f>
        <v>12000</v>
      </c>
      <c r="J14" s="264"/>
      <c r="L14" s="51" t="s">
        <v>133</v>
      </c>
      <c r="M14" s="225" t="s">
        <v>116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</row>
    <row r="15" spans="1:24">
      <c r="A15" s="203" t="s">
        <v>13</v>
      </c>
      <c r="B15" s="204"/>
      <c r="C15" s="204"/>
      <c r="D15" s="71" t="s">
        <v>96</v>
      </c>
      <c r="E15" s="252" t="s">
        <v>135</v>
      </c>
      <c r="F15" s="252"/>
      <c r="G15" s="252" t="s">
        <v>135</v>
      </c>
      <c r="H15" s="252"/>
      <c r="I15" s="254">
        <v>0</v>
      </c>
      <c r="J15" s="255"/>
      <c r="L15" s="65" t="s">
        <v>77</v>
      </c>
      <c r="M15" s="226" t="s">
        <v>136</v>
      </c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</row>
    <row r="16" spans="1:24" ht="15" thickBot="1">
      <c r="A16" s="256" t="s">
        <v>13</v>
      </c>
      <c r="B16" s="257"/>
      <c r="C16" s="257"/>
      <c r="D16" s="71" t="s">
        <v>96</v>
      </c>
      <c r="E16" s="389" t="s">
        <v>135</v>
      </c>
      <c r="F16" s="389"/>
      <c r="G16" s="389" t="s">
        <v>135</v>
      </c>
      <c r="H16" s="389"/>
      <c r="I16" s="387">
        <v>0</v>
      </c>
      <c r="J16" s="388"/>
      <c r="L16" s="65" t="s">
        <v>77</v>
      </c>
      <c r="M16" s="49"/>
      <c r="N16" s="49"/>
      <c r="O16" s="49"/>
      <c r="P16" s="49"/>
      <c r="Q16" s="49"/>
    </row>
    <row r="17" spans="1:16" ht="15" thickBo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6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6" ht="37.5" customHeight="1">
      <c r="A19" s="209" t="s">
        <v>15</v>
      </c>
      <c r="B19" s="210"/>
      <c r="C19" s="210" t="s">
        <v>16</v>
      </c>
      <c r="D19" s="210"/>
      <c r="E19" s="210" t="s">
        <v>17</v>
      </c>
      <c r="F19" s="210"/>
      <c r="G19" s="210" t="s">
        <v>18</v>
      </c>
      <c r="H19" s="210"/>
      <c r="I19" s="210" t="s">
        <v>19</v>
      </c>
      <c r="J19" s="211"/>
      <c r="M19" s="50"/>
      <c r="N19" s="50"/>
      <c r="O19" s="50"/>
      <c r="P19" s="50"/>
    </row>
    <row r="20" spans="1:16">
      <c r="A20" s="362">
        <f>'JAN 26'!A20:B20</f>
        <v>46027</v>
      </c>
      <c r="B20" s="363"/>
      <c r="C20" s="377">
        <f>'JAN 26'!C20:D20</f>
        <v>1000</v>
      </c>
      <c r="D20" s="367"/>
      <c r="E20" s="378">
        <f>'JAN 26'!E20:F20</f>
        <v>46027</v>
      </c>
      <c r="F20" s="363"/>
      <c r="G20" s="366">
        <f>'JAN 26'!G20:H20</f>
        <v>553345000001167</v>
      </c>
      <c r="H20" s="363"/>
      <c r="I20" s="367">
        <f>'JAN 26'!I32:J32</f>
        <v>1000</v>
      </c>
      <c r="J20" s="368"/>
      <c r="L20" s="51" t="s">
        <v>133</v>
      </c>
      <c r="M20" s="50"/>
      <c r="N20" s="50"/>
      <c r="O20" s="50"/>
      <c r="P20" s="50"/>
    </row>
    <row r="21" spans="1:16" ht="14.5" customHeight="1">
      <c r="A21" s="379">
        <f>'FEV 26'!A20:B20</f>
        <v>46058</v>
      </c>
      <c r="B21" s="380"/>
      <c r="C21" s="377">
        <f>'FEV 26'!C20:D20</f>
        <v>1000</v>
      </c>
      <c r="D21" s="367"/>
      <c r="E21" s="378">
        <f>'FEV 26'!E20:F20</f>
        <v>46058</v>
      </c>
      <c r="F21" s="363"/>
      <c r="G21" s="366">
        <f>'FEV 26'!G20:H20</f>
        <v>553345000001167</v>
      </c>
      <c r="H21" s="363"/>
      <c r="I21" s="367">
        <f>'FEV 26'!I32:J32</f>
        <v>1000</v>
      </c>
      <c r="J21" s="368"/>
      <c r="L21" s="51" t="s">
        <v>133</v>
      </c>
      <c r="M21" s="50"/>
      <c r="N21" s="50"/>
      <c r="O21" s="50"/>
      <c r="P21" s="50"/>
    </row>
    <row r="22" spans="1:16">
      <c r="A22" s="379">
        <f>'MAR 26'!A20:B20</f>
        <v>46086</v>
      </c>
      <c r="B22" s="380"/>
      <c r="C22" s="377">
        <f>'MAR 26'!C20:D20</f>
        <v>1000</v>
      </c>
      <c r="D22" s="367"/>
      <c r="E22" s="378">
        <f>'MAR 26'!E20:F20</f>
        <v>46086</v>
      </c>
      <c r="F22" s="363"/>
      <c r="G22" s="366">
        <f>'MAR 26'!G20:H20</f>
        <v>553345000001167</v>
      </c>
      <c r="H22" s="363"/>
      <c r="I22" s="367">
        <f>'MAR 26'!I32:J32</f>
        <v>1000</v>
      </c>
      <c r="J22" s="368"/>
      <c r="L22" s="51" t="s">
        <v>133</v>
      </c>
    </row>
    <row r="23" spans="1:16">
      <c r="A23" s="379">
        <f>'ABRIL 26'!A20:B20</f>
        <v>46117</v>
      </c>
      <c r="B23" s="380"/>
      <c r="C23" s="381">
        <f>'ABRIL 26'!C20:D20</f>
        <v>1000</v>
      </c>
      <c r="D23" s="382"/>
      <c r="E23" s="383">
        <f>'ABRIL 26'!E20:F20</f>
        <v>46117</v>
      </c>
      <c r="F23" s="378"/>
      <c r="G23" s="384">
        <f>'ABRIL 26'!G20:H20</f>
        <v>5533450000001160</v>
      </c>
      <c r="H23" s="385"/>
      <c r="I23" s="364">
        <f>'ABRIL 26'!I32:J32</f>
        <v>1000</v>
      </c>
      <c r="J23" s="365"/>
      <c r="L23" s="51" t="s">
        <v>133</v>
      </c>
    </row>
    <row r="24" spans="1:16">
      <c r="A24" s="379">
        <f>'MAI 26'!A20:B20</f>
        <v>46147</v>
      </c>
      <c r="B24" s="380"/>
      <c r="C24" s="381">
        <f>'MAI 26'!C20:D20</f>
        <v>1000</v>
      </c>
      <c r="D24" s="382"/>
      <c r="E24" s="383">
        <f>'MAI 26'!E20:F20</f>
        <v>46147</v>
      </c>
      <c r="F24" s="378"/>
      <c r="G24" s="384">
        <f>'MAI 26'!G20:H20</f>
        <v>553345000001167</v>
      </c>
      <c r="H24" s="385"/>
      <c r="I24" s="364">
        <f>'MAI 26'!I32:J32</f>
        <v>1000</v>
      </c>
      <c r="J24" s="365"/>
      <c r="L24" s="51" t="s">
        <v>133</v>
      </c>
    </row>
    <row r="25" spans="1:16">
      <c r="A25" s="379">
        <f>'JUN 26'!A20:B20</f>
        <v>46178</v>
      </c>
      <c r="B25" s="380"/>
      <c r="C25" s="386">
        <f>'JUN 26'!C20:D20</f>
        <v>1000</v>
      </c>
      <c r="D25" s="382"/>
      <c r="E25" s="383">
        <f>'JUN 26'!E20:F20</f>
        <v>46178</v>
      </c>
      <c r="F25" s="378"/>
      <c r="G25" s="384">
        <f>'JUN 26'!G20:H20</f>
        <v>553345000001167</v>
      </c>
      <c r="H25" s="385"/>
      <c r="I25" s="364">
        <f>'JUN 26'!I32:J32</f>
        <v>1000</v>
      </c>
      <c r="J25" s="365"/>
      <c r="L25" s="51" t="s">
        <v>133</v>
      </c>
    </row>
    <row r="26" spans="1:16">
      <c r="A26" s="379">
        <f>'JUL 26'!A20:B20</f>
        <v>46208</v>
      </c>
      <c r="B26" s="380"/>
      <c r="C26" s="381">
        <f>'JUL 26'!C20:D20</f>
        <v>1000</v>
      </c>
      <c r="D26" s="382"/>
      <c r="E26" s="383">
        <f>'JUL 26'!E20:F20</f>
        <v>46208</v>
      </c>
      <c r="F26" s="378"/>
      <c r="G26" s="384">
        <f>'JUL 26'!G20:H20</f>
        <v>553345000001167</v>
      </c>
      <c r="H26" s="385"/>
      <c r="I26" s="364">
        <f>'JUL 26'!I32:J32</f>
        <v>1000</v>
      </c>
      <c r="J26" s="365"/>
      <c r="L26" s="51" t="s">
        <v>133</v>
      </c>
    </row>
    <row r="27" spans="1:16">
      <c r="A27" s="379">
        <f>'AGO 26'!A20:B20</f>
        <v>46239</v>
      </c>
      <c r="B27" s="380"/>
      <c r="C27" s="381">
        <f>'AGO 26'!C20:D20</f>
        <v>1000</v>
      </c>
      <c r="D27" s="382"/>
      <c r="E27" s="383">
        <f>'AGO 26'!E20:F20</f>
        <v>46239</v>
      </c>
      <c r="F27" s="378"/>
      <c r="G27" s="384">
        <f>'AGO 26'!G20:H20</f>
        <v>553345000001167</v>
      </c>
      <c r="H27" s="385"/>
      <c r="I27" s="364">
        <f>'AGO 26'!I32:J32</f>
        <v>1000</v>
      </c>
      <c r="J27" s="365"/>
      <c r="L27" s="51" t="s">
        <v>133</v>
      </c>
    </row>
    <row r="28" spans="1:16">
      <c r="A28" s="379">
        <f>'SET 26'!A20:B20</f>
        <v>46270</v>
      </c>
      <c r="B28" s="380"/>
      <c r="C28" s="381">
        <f>'SET 26'!C20:D20</f>
        <v>1000</v>
      </c>
      <c r="D28" s="382"/>
      <c r="E28" s="383">
        <f>'SET 26'!E20:F20</f>
        <v>46270</v>
      </c>
      <c r="F28" s="378"/>
      <c r="G28" s="384">
        <f>'SET 26'!G20:H20</f>
        <v>553345000001167</v>
      </c>
      <c r="H28" s="385"/>
      <c r="I28" s="364">
        <f>'SET 26'!I32:J32</f>
        <v>1000</v>
      </c>
      <c r="J28" s="365"/>
      <c r="L28" s="51" t="s">
        <v>133</v>
      </c>
    </row>
    <row r="29" spans="1:16">
      <c r="A29" s="379">
        <f>'OUT 26'!A20:B20</f>
        <v>46300</v>
      </c>
      <c r="B29" s="380"/>
      <c r="C29" s="381">
        <f>'OUT 26'!C20:D20</f>
        <v>1000</v>
      </c>
      <c r="D29" s="382"/>
      <c r="E29" s="383">
        <f>'OUT 26'!E20:F20</f>
        <v>46300</v>
      </c>
      <c r="F29" s="378"/>
      <c r="G29" s="384">
        <f>'OUT 26'!G20:H20</f>
        <v>553345000001167</v>
      </c>
      <c r="H29" s="385"/>
      <c r="I29" s="364">
        <f>'OUT 26'!I32:J32</f>
        <v>1000</v>
      </c>
      <c r="J29" s="365"/>
      <c r="L29" s="51" t="s">
        <v>133</v>
      </c>
    </row>
    <row r="30" spans="1:16">
      <c r="A30" s="379">
        <f>'NOV 26'!A20:B20</f>
        <v>46331</v>
      </c>
      <c r="B30" s="380"/>
      <c r="C30" s="381">
        <f>'NOV 26'!C20:D20</f>
        <v>1000</v>
      </c>
      <c r="D30" s="382"/>
      <c r="E30" s="383">
        <f>'NOV 26'!E20:F20</f>
        <v>46331</v>
      </c>
      <c r="F30" s="378"/>
      <c r="G30" s="384">
        <f>'NOV 26'!G20:H20</f>
        <v>553345000001167</v>
      </c>
      <c r="H30" s="385"/>
      <c r="I30" s="364">
        <f>'NOV 26'!I32:J32</f>
        <v>1000</v>
      </c>
      <c r="J30" s="365"/>
      <c r="L30" s="51" t="s">
        <v>133</v>
      </c>
    </row>
    <row r="31" spans="1:16">
      <c r="A31" s="379">
        <f>'DEZ 26'!A20:B20</f>
        <v>46361</v>
      </c>
      <c r="B31" s="380"/>
      <c r="C31" s="381">
        <f>'DEZ 26'!C20:D20</f>
        <v>1000</v>
      </c>
      <c r="D31" s="382"/>
      <c r="E31" s="383">
        <f>'DEZ 26'!E20:F20</f>
        <v>46361</v>
      </c>
      <c r="F31" s="378"/>
      <c r="G31" s="384">
        <f>'DEZ 26'!G20:H20</f>
        <v>553345000001167</v>
      </c>
      <c r="H31" s="385"/>
      <c r="I31" s="364">
        <f>'DEZ 26'!I32:J32</f>
        <v>1000</v>
      </c>
      <c r="J31" s="365"/>
      <c r="L31" s="51" t="s">
        <v>133</v>
      </c>
    </row>
    <row r="32" spans="1:16">
      <c r="A32" s="343" t="s">
        <v>45</v>
      </c>
      <c r="B32" s="343"/>
      <c r="C32" s="343"/>
      <c r="D32" s="343"/>
      <c r="E32" s="343"/>
      <c r="F32" s="343"/>
      <c r="G32" s="343"/>
      <c r="H32" s="343"/>
      <c r="I32" s="319">
        <f>SUM(I20:J31)</f>
        <v>12000</v>
      </c>
      <c r="J32" s="344"/>
      <c r="L32" s="51" t="s">
        <v>133</v>
      </c>
    </row>
    <row r="33" spans="1:24" ht="15" customHeight="1" thickBot="1">
      <c r="A33" s="163" t="s">
        <v>55</v>
      </c>
      <c r="B33" s="164"/>
      <c r="C33" s="164"/>
      <c r="D33" s="164"/>
      <c r="E33" s="164"/>
      <c r="F33" s="165"/>
      <c r="G33" s="324" t="s">
        <v>59</v>
      </c>
      <c r="H33" s="324"/>
      <c r="I33" s="161" t="s">
        <v>130</v>
      </c>
      <c r="J33" s="162"/>
      <c r="L33" s="113" t="s">
        <v>126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 ht="14.5" customHeight="1">
      <c r="A34" s="154" t="s">
        <v>66</v>
      </c>
      <c r="B34" s="155"/>
      <c r="C34" s="155"/>
      <c r="D34" s="155"/>
      <c r="E34" s="155"/>
      <c r="F34" s="155"/>
      <c r="G34" s="166"/>
      <c r="H34" s="17">
        <f>'JAN 26'!H34</f>
        <v>0</v>
      </c>
      <c r="I34" s="20">
        <f>'JAN 26'!I34</f>
        <v>0</v>
      </c>
      <c r="J34" s="169"/>
      <c r="L34" s="51" t="s">
        <v>133</v>
      </c>
    </row>
    <row r="35" spans="1:24" ht="14.5" customHeight="1">
      <c r="A35" s="156" t="s">
        <v>67</v>
      </c>
      <c r="B35" s="157"/>
      <c r="C35" s="157"/>
      <c r="D35" s="157"/>
      <c r="E35" s="157"/>
      <c r="F35" s="157"/>
      <c r="G35" s="167"/>
      <c r="H35" s="18"/>
      <c r="I35" s="15">
        <f>I32</f>
        <v>12000</v>
      </c>
      <c r="J35" s="169"/>
      <c r="L35" s="51" t="s">
        <v>133</v>
      </c>
    </row>
    <row r="36" spans="1:24" ht="14.5" customHeight="1">
      <c r="A36" s="171" t="s">
        <v>73</v>
      </c>
      <c r="B36" s="157"/>
      <c r="C36" s="157"/>
      <c r="D36" s="157"/>
      <c r="E36" s="157"/>
      <c r="F36" s="157"/>
      <c r="G36" s="167"/>
      <c r="H36" s="19">
        <f>'1º QUAD 26'!H36+'2º QUAD 26'!H36+'3º QUAD 26'!H36</f>
        <v>0</v>
      </c>
      <c r="I36" s="16"/>
      <c r="J36" s="169"/>
      <c r="L36" s="51" t="s">
        <v>133</v>
      </c>
    </row>
    <row r="37" spans="1:24" ht="14.5" customHeight="1">
      <c r="A37" s="156" t="s">
        <v>74</v>
      </c>
      <c r="B37" s="157"/>
      <c r="C37" s="157"/>
      <c r="D37" s="157"/>
      <c r="E37" s="157"/>
      <c r="F37" s="157"/>
      <c r="G37" s="167"/>
      <c r="H37" s="18"/>
      <c r="I37" s="15">
        <f>'1º QUAD 26'!I37+'2º QUAD 26'!I37+'3º QUAD 26'!I37</f>
        <v>120</v>
      </c>
      <c r="J37" s="169"/>
      <c r="L37" s="51" t="s">
        <v>133</v>
      </c>
    </row>
    <row r="38" spans="1:24" ht="24" customHeight="1">
      <c r="A38" s="172" t="s">
        <v>86</v>
      </c>
      <c r="B38" s="173"/>
      <c r="C38" s="173"/>
      <c r="D38" s="173"/>
      <c r="E38" s="173"/>
      <c r="F38" s="173"/>
      <c r="G38" s="167"/>
      <c r="H38" s="19">
        <f>'1º QUAD 26'!H38+'2º QUAD 26'!H38+'3º QUAD 26'!H38</f>
        <v>1000</v>
      </c>
      <c r="I38" s="15">
        <f>'1º QUAD 26'!I38+'2º QUAD 26'!I38+'3º QUAD 26'!I38</f>
        <v>0</v>
      </c>
      <c r="J38" s="169"/>
      <c r="L38" s="51" t="s">
        <v>133</v>
      </c>
    </row>
    <row r="39" spans="1:24" ht="14.5" customHeight="1">
      <c r="A39" s="172" t="s">
        <v>70</v>
      </c>
      <c r="B39" s="173"/>
      <c r="C39" s="173"/>
      <c r="D39" s="173"/>
      <c r="E39" s="173"/>
      <c r="F39" s="217"/>
      <c r="G39" s="167"/>
      <c r="H39" s="18"/>
      <c r="I39" s="15">
        <f>I34+I35+I37+I38</f>
        <v>12120</v>
      </c>
      <c r="J39" s="169"/>
      <c r="L39" s="51" t="s">
        <v>133</v>
      </c>
    </row>
    <row r="40" spans="1:24" ht="14.5" customHeight="1">
      <c r="A40" s="156" t="s">
        <v>71</v>
      </c>
      <c r="B40" s="157"/>
      <c r="C40" s="157"/>
      <c r="D40" s="157"/>
      <c r="E40" s="157"/>
      <c r="F40" s="218"/>
      <c r="G40" s="167"/>
      <c r="H40" s="19">
        <f>H34+H36+H38</f>
        <v>1000</v>
      </c>
      <c r="I40" s="18"/>
      <c r="J40" s="169"/>
      <c r="L40" s="51" t="s">
        <v>133</v>
      </c>
    </row>
    <row r="41" spans="1:24" ht="15" customHeight="1" thickBot="1">
      <c r="A41" s="152" t="s">
        <v>72</v>
      </c>
      <c r="B41" s="153"/>
      <c r="C41" s="153"/>
      <c r="D41" s="153"/>
      <c r="E41" s="153"/>
      <c r="F41" s="153"/>
      <c r="G41" s="168"/>
      <c r="H41" s="54"/>
      <c r="I41" s="97">
        <f>H40+I39</f>
        <v>13120</v>
      </c>
      <c r="J41" s="170"/>
      <c r="L41" s="51" t="s">
        <v>133</v>
      </c>
    </row>
    <row r="43" spans="1:24">
      <c r="A43" s="139" t="s">
        <v>20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24">
      <c r="A44" s="139" t="s">
        <v>21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24">
      <c r="A45" s="139" t="s">
        <v>22</v>
      </c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24" ht="15" thickBot="1"/>
    <row r="47" spans="1:24" ht="63" customHeight="1" thickBot="1">
      <c r="A47" s="277" t="s">
        <v>181</v>
      </c>
      <c r="B47" s="278"/>
      <c r="C47" s="278"/>
      <c r="D47" s="278"/>
      <c r="E47" s="278"/>
      <c r="F47" s="278"/>
      <c r="G47" s="278"/>
      <c r="H47" s="278"/>
      <c r="I47" s="278"/>
      <c r="J47" s="279"/>
      <c r="L47" s="65" t="s">
        <v>77</v>
      </c>
    </row>
    <row r="48" spans="1:24" ht="15" thickBo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24">
      <c r="A49" s="122" t="s">
        <v>23</v>
      </c>
      <c r="B49" s="123"/>
      <c r="C49" s="123"/>
      <c r="D49" s="123"/>
      <c r="E49" s="123"/>
      <c r="F49" s="123"/>
      <c r="G49" s="123"/>
      <c r="H49" s="123"/>
      <c r="I49" s="123"/>
      <c r="J49" s="124"/>
    </row>
    <row r="50" spans="1:24">
      <c r="A50" s="125" t="s">
        <v>175</v>
      </c>
      <c r="B50" s="126"/>
      <c r="C50" s="126"/>
      <c r="D50" s="126"/>
      <c r="E50" s="126"/>
      <c r="F50" s="126"/>
      <c r="G50" s="126"/>
      <c r="H50" s="126"/>
      <c r="I50" s="126"/>
      <c r="J50" s="127"/>
      <c r="L50" s="219" t="s">
        <v>143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</row>
    <row r="51" spans="1:24" ht="66.5">
      <c r="A51" s="128" t="s">
        <v>24</v>
      </c>
      <c r="B51" s="129"/>
      <c r="C51" s="129"/>
      <c r="D51" s="129"/>
      <c r="E51" s="129"/>
      <c r="F51" s="2" t="s">
        <v>25</v>
      </c>
      <c r="G51" s="2" t="s">
        <v>26</v>
      </c>
      <c r="H51" s="2" t="s">
        <v>27</v>
      </c>
      <c r="I51" s="108" t="s">
        <v>28</v>
      </c>
      <c r="J51" s="3" t="s">
        <v>29</v>
      </c>
    </row>
    <row r="52" spans="1:24" ht="14.5" customHeight="1">
      <c r="A52" s="115" t="s">
        <v>30</v>
      </c>
      <c r="B52" s="116"/>
      <c r="C52" s="116"/>
      <c r="D52" s="116"/>
      <c r="E52" s="116"/>
      <c r="F52" s="390">
        <f>'1º QUAD 26'!F52+'2º QUAD 26'!F52+'3º QUAD 26'!F52</f>
        <v>0</v>
      </c>
      <c r="G52" s="390">
        <f>'1º QUAD 26'!G52+'2º QUAD 26'!G52+'3º QUAD 26'!G52</f>
        <v>0</v>
      </c>
      <c r="H52" s="27">
        <f>'1º QUAD 26'!H52+'2º QUAD 26'!H52+'3º QUAD 26'!H52</f>
        <v>12000</v>
      </c>
      <c r="I52" s="104">
        <f>G52+H52</f>
        <v>12000</v>
      </c>
      <c r="J52" s="391">
        <f>'1º QUAD 26'!J52+'2º QUAD 26'!J52+'3º QUAD 26'!J52</f>
        <v>0</v>
      </c>
      <c r="L52" s="51" t="s">
        <v>133</v>
      </c>
    </row>
    <row r="53" spans="1:24" ht="14.5" customHeight="1">
      <c r="A53" s="115" t="s">
        <v>31</v>
      </c>
      <c r="B53" s="116"/>
      <c r="C53" s="116"/>
      <c r="D53" s="116"/>
      <c r="E53" s="116"/>
      <c r="F53" s="390">
        <f>'1º QUAD 26'!F53+'2º QUAD 26'!F53+'3º QUAD 26'!F53</f>
        <v>0</v>
      </c>
      <c r="G53" s="390">
        <f>'1º QUAD 26'!G53+'2º QUAD 26'!G53+'3º QUAD 26'!G53</f>
        <v>0</v>
      </c>
      <c r="H53" s="27">
        <f>'1º QUAD 26'!H53+'2º QUAD 26'!H53+'3º QUAD 26'!H53</f>
        <v>0</v>
      </c>
      <c r="I53" s="104">
        <f t="shared" ref="I53:I69" si="0">G53+H53</f>
        <v>0</v>
      </c>
      <c r="J53" s="391">
        <f>'1º QUAD 26'!J53+'2º QUAD 26'!J53+'3º QUAD 26'!J53</f>
        <v>0</v>
      </c>
      <c r="L53" s="51" t="s">
        <v>133</v>
      </c>
    </row>
    <row r="54" spans="1:24" ht="14.5" customHeight="1">
      <c r="A54" s="115" t="s">
        <v>32</v>
      </c>
      <c r="B54" s="116"/>
      <c r="C54" s="116"/>
      <c r="D54" s="116"/>
      <c r="E54" s="116"/>
      <c r="F54" s="390">
        <f>'1º QUAD 26'!F54+'2º QUAD 26'!F54+'3º QUAD 26'!F54</f>
        <v>0</v>
      </c>
      <c r="G54" s="390">
        <f>'1º QUAD 26'!G54+'2º QUAD 26'!G54+'3º QUAD 26'!G54</f>
        <v>0</v>
      </c>
      <c r="H54" s="27">
        <f>'1º QUAD 26'!H54+'2º QUAD 26'!H54+'3º QUAD 26'!H54</f>
        <v>0</v>
      </c>
      <c r="I54" s="104">
        <f t="shared" si="0"/>
        <v>0</v>
      </c>
      <c r="J54" s="391">
        <f>'1º QUAD 26'!J54+'2º QUAD 26'!J54+'3º QUAD 26'!J54</f>
        <v>0</v>
      </c>
      <c r="L54" s="51" t="s">
        <v>133</v>
      </c>
    </row>
    <row r="55" spans="1:24" ht="14.5" customHeight="1">
      <c r="A55" s="115" t="s">
        <v>33</v>
      </c>
      <c r="B55" s="116"/>
      <c r="C55" s="116"/>
      <c r="D55" s="116"/>
      <c r="E55" s="116"/>
      <c r="F55" s="390">
        <f>'1º QUAD 26'!F55+'2º QUAD 26'!F55+'3º QUAD 26'!F55</f>
        <v>0</v>
      </c>
      <c r="G55" s="390">
        <f>'1º QUAD 26'!G55+'2º QUAD 26'!G55+'3º QUAD 26'!G55</f>
        <v>0</v>
      </c>
      <c r="H55" s="27">
        <f>'1º QUAD 26'!H55+'2º QUAD 26'!H55+'3º QUAD 26'!H55</f>
        <v>0</v>
      </c>
      <c r="I55" s="104">
        <f t="shared" si="0"/>
        <v>0</v>
      </c>
      <c r="J55" s="391">
        <f>'1º QUAD 26'!J55+'2º QUAD 26'!J55+'3º QUAD 26'!J55</f>
        <v>0</v>
      </c>
      <c r="L55" s="51" t="s">
        <v>133</v>
      </c>
    </row>
    <row r="56" spans="1:24" ht="14.5" customHeight="1">
      <c r="A56" s="115" t="s">
        <v>34</v>
      </c>
      <c r="B56" s="116"/>
      <c r="C56" s="116"/>
      <c r="D56" s="116"/>
      <c r="E56" s="116"/>
      <c r="F56" s="390">
        <f>'1º QUAD 26'!F56+'2º QUAD 26'!F56+'3º QUAD 26'!F56</f>
        <v>0</v>
      </c>
      <c r="G56" s="390">
        <f>'1º QUAD 26'!G56+'2º QUAD 26'!G56+'3º QUAD 26'!G56</f>
        <v>0</v>
      </c>
      <c r="H56" s="27">
        <f>'1º QUAD 26'!H56+'2º QUAD 26'!H56+'3º QUAD 26'!H56</f>
        <v>0</v>
      </c>
      <c r="I56" s="104">
        <f t="shared" si="0"/>
        <v>0</v>
      </c>
      <c r="J56" s="391">
        <f>'1º QUAD 26'!J56+'2º QUAD 26'!J56+'3º QUAD 26'!J56</f>
        <v>0</v>
      </c>
      <c r="L56" s="51" t="s">
        <v>133</v>
      </c>
    </row>
    <row r="57" spans="1:24" ht="14.5" customHeight="1">
      <c r="A57" s="115" t="s">
        <v>35</v>
      </c>
      <c r="B57" s="116"/>
      <c r="C57" s="116"/>
      <c r="D57" s="116"/>
      <c r="E57" s="116"/>
      <c r="F57" s="390">
        <f>'1º QUAD 26'!F57+'2º QUAD 26'!F57+'3º QUAD 26'!F57</f>
        <v>0</v>
      </c>
      <c r="G57" s="390">
        <f>'1º QUAD 26'!G57+'2º QUAD 26'!G57+'3º QUAD 26'!G57</f>
        <v>0</v>
      </c>
      <c r="H57" s="27">
        <f>'1º QUAD 26'!H57+'2º QUAD 26'!H57+'3º QUAD 26'!H57</f>
        <v>0</v>
      </c>
      <c r="I57" s="104">
        <f t="shared" si="0"/>
        <v>0</v>
      </c>
      <c r="J57" s="391">
        <f>'1º QUAD 26'!J57+'2º QUAD 26'!J57+'3º QUAD 26'!J57</f>
        <v>0</v>
      </c>
      <c r="L57" s="51" t="s">
        <v>133</v>
      </c>
    </row>
    <row r="58" spans="1:24" ht="14.5" customHeight="1">
      <c r="A58" s="115" t="s">
        <v>36</v>
      </c>
      <c r="B58" s="116"/>
      <c r="C58" s="116"/>
      <c r="D58" s="116"/>
      <c r="E58" s="116"/>
      <c r="F58" s="390">
        <f>'1º QUAD 26'!F58+'2º QUAD 26'!F58+'3º QUAD 26'!F58</f>
        <v>0</v>
      </c>
      <c r="G58" s="390">
        <f>'1º QUAD 26'!G58+'2º QUAD 26'!G58+'3º QUAD 26'!G58</f>
        <v>0</v>
      </c>
      <c r="H58" s="27">
        <f>'1º QUAD 26'!H58+'2º QUAD 26'!H58+'3º QUAD 26'!H58</f>
        <v>0</v>
      </c>
      <c r="I58" s="104">
        <f t="shared" si="0"/>
        <v>0</v>
      </c>
      <c r="J58" s="391">
        <f>'1º QUAD 26'!J58+'2º QUAD 26'!J58+'3º QUAD 26'!J58</f>
        <v>0</v>
      </c>
      <c r="L58" s="51" t="s">
        <v>133</v>
      </c>
    </row>
    <row r="59" spans="1:24" ht="15" customHeight="1">
      <c r="A59" s="115" t="s">
        <v>152</v>
      </c>
      <c r="B59" s="116"/>
      <c r="C59" s="116"/>
      <c r="D59" s="116"/>
      <c r="E59" s="116"/>
      <c r="F59" s="390">
        <f>'1º QUAD 26'!F59+'2º QUAD 26'!F59+'3º QUAD 26'!F59</f>
        <v>0</v>
      </c>
      <c r="G59" s="390">
        <f>'1º QUAD 26'!G59+'2º QUAD 26'!G59+'3º QUAD 26'!G59</f>
        <v>0</v>
      </c>
      <c r="H59" s="27">
        <f>'1º QUAD 26'!H59+'2º QUAD 26'!H59+'3º QUAD 26'!H59</f>
        <v>0</v>
      </c>
      <c r="I59" s="104">
        <f t="shared" si="0"/>
        <v>0</v>
      </c>
      <c r="J59" s="391">
        <f>'1º QUAD 26'!J59+'2º QUAD 26'!J59+'3º QUAD 26'!J59</f>
        <v>0</v>
      </c>
      <c r="L59" s="51" t="s">
        <v>133</v>
      </c>
    </row>
    <row r="60" spans="1:24">
      <c r="A60" s="115" t="s">
        <v>153</v>
      </c>
      <c r="B60" s="116"/>
      <c r="C60" s="116"/>
      <c r="D60" s="116"/>
      <c r="E60" s="116"/>
      <c r="F60" s="390">
        <f>'1º QUAD 26'!F60+'2º QUAD 26'!F60+'3º QUAD 26'!F60</f>
        <v>0</v>
      </c>
      <c r="G60" s="390">
        <f>'1º QUAD 26'!G60+'2º QUAD 26'!G60+'3º QUAD 26'!G60</f>
        <v>0</v>
      </c>
      <c r="H60" s="27">
        <f>'1º QUAD 26'!H60+'2º QUAD 26'!H60+'3º QUAD 26'!H60</f>
        <v>0</v>
      </c>
      <c r="I60" s="104">
        <f t="shared" si="0"/>
        <v>0</v>
      </c>
      <c r="J60" s="391">
        <f>'1º QUAD 26'!J60+'2º QUAD 26'!J60+'3º QUAD 26'!J60</f>
        <v>0</v>
      </c>
      <c r="L60" s="51" t="s">
        <v>133</v>
      </c>
    </row>
    <row r="61" spans="1:24">
      <c r="A61" s="115" t="s">
        <v>154</v>
      </c>
      <c r="B61" s="116"/>
      <c r="C61" s="116"/>
      <c r="D61" s="116"/>
      <c r="E61" s="116"/>
      <c r="F61" s="390">
        <f>'1º QUAD 26'!F61+'2º QUAD 26'!F61+'3º QUAD 26'!F61</f>
        <v>0</v>
      </c>
      <c r="G61" s="390">
        <f>'1º QUAD 26'!G61+'2º QUAD 26'!G61+'3º QUAD 26'!G61</f>
        <v>0</v>
      </c>
      <c r="H61" s="27">
        <f>'1º QUAD 26'!H61+'2º QUAD 26'!H61+'3º QUAD 26'!H61</f>
        <v>0</v>
      </c>
      <c r="I61" s="104">
        <f t="shared" si="0"/>
        <v>0</v>
      </c>
      <c r="J61" s="391">
        <f>'1º QUAD 26'!J61+'2º QUAD 26'!J61+'3º QUAD 26'!J61</f>
        <v>0</v>
      </c>
      <c r="L61" s="51" t="s">
        <v>133</v>
      </c>
    </row>
    <row r="62" spans="1:24" ht="14.5" customHeight="1">
      <c r="A62" s="115" t="s">
        <v>37</v>
      </c>
      <c r="B62" s="116"/>
      <c r="C62" s="116"/>
      <c r="D62" s="116"/>
      <c r="E62" s="116"/>
      <c r="F62" s="390">
        <f>'1º QUAD 26'!F62+'2º QUAD 26'!F62+'3º QUAD 26'!F62</f>
        <v>0</v>
      </c>
      <c r="G62" s="390">
        <f>'1º QUAD 26'!G62+'2º QUAD 26'!G62+'3º QUAD 26'!G62</f>
        <v>0</v>
      </c>
      <c r="H62" s="27">
        <f>'1º QUAD 26'!H62+'2º QUAD 26'!H62+'3º QUAD 26'!H62</f>
        <v>0</v>
      </c>
      <c r="I62" s="104">
        <f t="shared" si="0"/>
        <v>0</v>
      </c>
      <c r="J62" s="391">
        <f>'1º QUAD 26'!J62+'2º QUAD 26'!J62+'3º QUAD 26'!J62</f>
        <v>0</v>
      </c>
      <c r="L62" s="51" t="s">
        <v>133</v>
      </c>
    </row>
    <row r="63" spans="1:24" ht="14.5" customHeight="1">
      <c r="A63" s="115" t="s">
        <v>38</v>
      </c>
      <c r="B63" s="116"/>
      <c r="C63" s="116"/>
      <c r="D63" s="116"/>
      <c r="E63" s="116"/>
      <c r="F63" s="390">
        <f>'1º QUAD 26'!F63+'2º QUAD 26'!F63+'3º QUAD 26'!F63</f>
        <v>0</v>
      </c>
      <c r="G63" s="390">
        <f>'1º QUAD 26'!G63+'2º QUAD 26'!G63+'3º QUAD 26'!G63</f>
        <v>0</v>
      </c>
      <c r="H63" s="27">
        <f>'1º QUAD 26'!H63+'2º QUAD 26'!H63+'3º QUAD 26'!H63</f>
        <v>0</v>
      </c>
      <c r="I63" s="104">
        <f t="shared" si="0"/>
        <v>0</v>
      </c>
      <c r="J63" s="391">
        <f>'1º QUAD 26'!J63+'2º QUAD 26'!J63+'3º QUAD 26'!J63</f>
        <v>0</v>
      </c>
      <c r="L63" s="51" t="s">
        <v>133</v>
      </c>
    </row>
    <row r="64" spans="1:24" ht="14.5" customHeight="1">
      <c r="A64" s="115" t="s">
        <v>39</v>
      </c>
      <c r="B64" s="116"/>
      <c r="C64" s="116"/>
      <c r="D64" s="116"/>
      <c r="E64" s="116"/>
      <c r="F64" s="390">
        <f>'1º QUAD 26'!F64+'2º QUAD 26'!F64+'3º QUAD 26'!F64</f>
        <v>0</v>
      </c>
      <c r="G64" s="390">
        <f>'1º QUAD 26'!G64+'2º QUAD 26'!G64+'3º QUAD 26'!G64</f>
        <v>0</v>
      </c>
      <c r="H64" s="27">
        <f>'1º QUAD 26'!H64+'2º QUAD 26'!H64+'3º QUAD 26'!H64</f>
        <v>0</v>
      </c>
      <c r="I64" s="104">
        <f t="shared" si="0"/>
        <v>0</v>
      </c>
      <c r="J64" s="391">
        <f>'1º QUAD 26'!J64+'2º QUAD 26'!J64+'3º QUAD 26'!J64</f>
        <v>0</v>
      </c>
      <c r="L64" s="51" t="s">
        <v>133</v>
      </c>
    </row>
    <row r="65" spans="1:12">
      <c r="A65" s="115" t="s">
        <v>40</v>
      </c>
      <c r="B65" s="116"/>
      <c r="C65" s="116"/>
      <c r="D65" s="116"/>
      <c r="E65" s="116"/>
      <c r="F65" s="390">
        <f>'1º QUAD 26'!F65+'2º QUAD 26'!F65+'3º QUAD 26'!F65</f>
        <v>0</v>
      </c>
      <c r="G65" s="390">
        <f>'1º QUAD 26'!G65+'2º QUAD 26'!G65+'3º QUAD 26'!G65</f>
        <v>0</v>
      </c>
      <c r="H65" s="27">
        <f>'1º QUAD 26'!H65+'2º QUAD 26'!H65+'3º QUAD 26'!H65</f>
        <v>0</v>
      </c>
      <c r="I65" s="104">
        <f t="shared" si="0"/>
        <v>0</v>
      </c>
      <c r="J65" s="391">
        <f>'1º QUAD 26'!J65+'2º QUAD 26'!J65+'3º QUAD 26'!J65</f>
        <v>0</v>
      </c>
      <c r="L65" s="51" t="s">
        <v>133</v>
      </c>
    </row>
    <row r="66" spans="1:12" ht="14.5" customHeight="1">
      <c r="A66" s="115" t="s">
        <v>41</v>
      </c>
      <c r="B66" s="116"/>
      <c r="C66" s="116"/>
      <c r="D66" s="116"/>
      <c r="E66" s="116"/>
      <c r="F66" s="390">
        <f>'1º QUAD 26'!F66+'2º QUAD 26'!F66+'3º QUAD 26'!F66</f>
        <v>0</v>
      </c>
      <c r="G66" s="390">
        <f>'1º QUAD 26'!G66+'2º QUAD 26'!G66+'3º QUAD 26'!G66</f>
        <v>0</v>
      </c>
      <c r="H66" s="27">
        <f>'1º QUAD 26'!H66+'2º QUAD 26'!H66+'3º QUAD 26'!H66</f>
        <v>0</v>
      </c>
      <c r="I66" s="104">
        <f t="shared" si="0"/>
        <v>0</v>
      </c>
      <c r="J66" s="391">
        <f>'1º QUAD 26'!J66+'2º QUAD 26'!J66+'3º QUAD 26'!J66</f>
        <v>0</v>
      </c>
      <c r="L66" s="51" t="s">
        <v>133</v>
      </c>
    </row>
    <row r="67" spans="1:12">
      <c r="A67" s="115" t="s">
        <v>42</v>
      </c>
      <c r="B67" s="116"/>
      <c r="C67" s="116"/>
      <c r="D67" s="116"/>
      <c r="E67" s="116"/>
      <c r="F67" s="390">
        <f>'1º QUAD 26'!F67+'2º QUAD 26'!F67+'3º QUAD 26'!F67</f>
        <v>0</v>
      </c>
      <c r="G67" s="390">
        <f>'1º QUAD 26'!G67+'2º QUAD 26'!G67+'3º QUAD 26'!G67</f>
        <v>0</v>
      </c>
      <c r="H67" s="27">
        <f>'1º QUAD 26'!H67+'2º QUAD 26'!H67+'3º QUAD 26'!H67</f>
        <v>0</v>
      </c>
      <c r="I67" s="104">
        <f t="shared" si="0"/>
        <v>0</v>
      </c>
      <c r="J67" s="391">
        <f>'1º QUAD 26'!J67+'2º QUAD 26'!J67+'3º QUAD 26'!J67</f>
        <v>0</v>
      </c>
      <c r="L67" s="51" t="s">
        <v>133</v>
      </c>
    </row>
    <row r="68" spans="1:12" ht="14.5" customHeight="1">
      <c r="A68" s="115" t="s">
        <v>43</v>
      </c>
      <c r="B68" s="116"/>
      <c r="C68" s="116"/>
      <c r="D68" s="116"/>
      <c r="E68" s="116"/>
      <c r="F68" s="390">
        <f>'1º QUAD 26'!F68+'2º QUAD 26'!F68+'3º QUAD 26'!F68</f>
        <v>0</v>
      </c>
      <c r="G68" s="390">
        <f>'1º QUAD 26'!G68+'2º QUAD 26'!G68+'3º QUAD 26'!G68</f>
        <v>0</v>
      </c>
      <c r="H68" s="27">
        <f>'1º QUAD 26'!H68+'2º QUAD 26'!H68+'3º QUAD 26'!H68</f>
        <v>0</v>
      </c>
      <c r="I68" s="104">
        <f t="shared" si="0"/>
        <v>0</v>
      </c>
      <c r="J68" s="391">
        <f>'1º QUAD 26'!J68+'2º QUAD 26'!J68+'3º QUAD 26'!J68</f>
        <v>0</v>
      </c>
      <c r="L68" s="51" t="s">
        <v>133</v>
      </c>
    </row>
    <row r="69" spans="1:12" ht="15" customHeight="1" thickBot="1">
      <c r="A69" s="117" t="s">
        <v>44</v>
      </c>
      <c r="B69" s="118"/>
      <c r="C69" s="118"/>
      <c r="D69" s="118"/>
      <c r="E69" s="118"/>
      <c r="F69" s="390">
        <f>'1º QUAD 26'!F69+'2º QUAD 26'!F69+'3º QUAD 26'!F69</f>
        <v>0</v>
      </c>
      <c r="G69" s="390">
        <f>'1º QUAD 26'!G69+'2º QUAD 26'!G69+'3º QUAD 26'!G69</f>
        <v>0</v>
      </c>
      <c r="H69" s="27">
        <f>'1º QUAD 26'!H69+'2º QUAD 26'!H69+'3º QUAD 26'!H69</f>
        <v>0</v>
      </c>
      <c r="I69" s="104">
        <f t="shared" si="0"/>
        <v>0</v>
      </c>
      <c r="J69" s="391">
        <f>'1º QUAD 26'!J69+'2º QUAD 26'!J69+'3º QUAD 26'!J69</f>
        <v>0</v>
      </c>
      <c r="L69" s="51" t="s">
        <v>133</v>
      </c>
    </row>
    <row r="70" spans="1:12" ht="15.5" thickTop="1" thickBot="1">
      <c r="A70" s="345" t="s">
        <v>45</v>
      </c>
      <c r="B70" s="346"/>
      <c r="C70" s="346"/>
      <c r="D70" s="346"/>
      <c r="E70" s="347"/>
      <c r="F70" s="98">
        <f>SUM(F52:F69)</f>
        <v>0</v>
      </c>
      <c r="G70" s="99">
        <f>SUM(G52:G69)</f>
        <v>0</v>
      </c>
      <c r="H70" s="99">
        <f>SUM(H52:H69)</f>
        <v>12000</v>
      </c>
      <c r="I70" s="99">
        <f>SUM(I52:I69)</f>
        <v>12000</v>
      </c>
      <c r="J70" s="100">
        <f t="shared" ref="G70:J70" si="1">SUM(J52:J69)</f>
        <v>0</v>
      </c>
      <c r="L70" s="51" t="s">
        <v>133</v>
      </c>
    </row>
    <row r="71" spans="1:12" ht="15.5" thickTop="1" thickBot="1">
      <c r="A71" s="10"/>
      <c r="B71" s="10"/>
      <c r="C71" s="10"/>
      <c r="D71" s="10"/>
      <c r="E71" s="10"/>
      <c r="F71" s="11"/>
      <c r="G71" s="11"/>
      <c r="H71" s="11"/>
      <c r="I71" s="11"/>
      <c r="J71" s="11"/>
    </row>
    <row r="72" spans="1:12">
      <c r="A72" s="122" t="s">
        <v>23</v>
      </c>
      <c r="B72" s="123"/>
      <c r="C72" s="123"/>
      <c r="D72" s="123"/>
      <c r="E72" s="123"/>
      <c r="F72" s="123"/>
      <c r="G72" s="123"/>
      <c r="H72" s="123"/>
      <c r="I72" s="123"/>
      <c r="J72" s="124"/>
    </row>
    <row r="73" spans="1:12">
      <c r="A73" s="125" t="s">
        <v>64</v>
      </c>
      <c r="B73" s="126"/>
      <c r="C73" s="126"/>
      <c r="D73" s="126"/>
      <c r="E73" s="126"/>
      <c r="F73" s="126"/>
      <c r="G73" s="126"/>
      <c r="H73" s="126"/>
      <c r="I73" s="126"/>
      <c r="J73" s="127"/>
    </row>
    <row r="74" spans="1:12" ht="66.5">
      <c r="A74" s="128" t="s">
        <v>24</v>
      </c>
      <c r="B74" s="129"/>
      <c r="C74" s="129"/>
      <c r="D74" s="129"/>
      <c r="E74" s="129"/>
      <c r="F74" s="2" t="s">
        <v>25</v>
      </c>
      <c r="G74" s="2" t="s">
        <v>26</v>
      </c>
      <c r="H74" s="2" t="s">
        <v>27</v>
      </c>
      <c r="I74" s="2" t="s">
        <v>28</v>
      </c>
      <c r="J74" s="3" t="s">
        <v>29</v>
      </c>
    </row>
    <row r="75" spans="1:12" ht="14.5" customHeight="1">
      <c r="A75" s="115" t="s">
        <v>30</v>
      </c>
      <c r="B75" s="116"/>
      <c r="C75" s="116"/>
      <c r="D75" s="116"/>
      <c r="E75" s="116"/>
      <c r="F75" s="390">
        <f>'1º QUAD 26'!F75+'2º QUAD 26'!F75+'3º QUAD 26'!F75</f>
        <v>0</v>
      </c>
      <c r="G75" s="390">
        <f>'1º QUAD 26'!G75+'2º QUAD 26'!G75+'3º QUAD 26'!G75</f>
        <v>0</v>
      </c>
      <c r="H75" s="27">
        <f>'1º QUAD 26'!H75+'2º QUAD 26'!H75+'3º QUAD 26'!H75</f>
        <v>500</v>
      </c>
      <c r="I75" s="104">
        <f>G75+H75</f>
        <v>500</v>
      </c>
      <c r="J75" s="391">
        <f>'1º QUAD 26'!J75+'2º QUAD 26'!J75+'3º QUAD 26'!J75</f>
        <v>0</v>
      </c>
      <c r="L75" s="51" t="s">
        <v>133</v>
      </c>
    </row>
    <row r="76" spans="1:12" ht="14.5" customHeight="1">
      <c r="A76" s="115" t="s">
        <v>31</v>
      </c>
      <c r="B76" s="116"/>
      <c r="C76" s="116"/>
      <c r="D76" s="116"/>
      <c r="E76" s="116"/>
      <c r="F76" s="390">
        <f>'1º QUAD 26'!F76+'2º QUAD 26'!F53+'3º QUAD 26'!F76</f>
        <v>0</v>
      </c>
      <c r="G76" s="390">
        <f>'1º QUAD 26'!G76+'2º QUAD 26'!G76+'3º QUAD 26'!G76</f>
        <v>0</v>
      </c>
      <c r="H76" s="27">
        <f>'1º QUAD 26'!H76+'2º QUAD 26'!H76+'3º QUAD 26'!H76</f>
        <v>0</v>
      </c>
      <c r="I76" s="104">
        <f t="shared" ref="I76:I90" si="2">G76+H76</f>
        <v>0</v>
      </c>
      <c r="J76" s="391">
        <f>'1º QUAD 26'!J76+'2º QUAD 26'!J76+'3º QUAD 26'!J76</f>
        <v>0</v>
      </c>
      <c r="L76" s="51" t="s">
        <v>133</v>
      </c>
    </row>
    <row r="77" spans="1:12" ht="14.5" customHeight="1">
      <c r="A77" s="115" t="s">
        <v>32</v>
      </c>
      <c r="B77" s="116"/>
      <c r="C77" s="116"/>
      <c r="D77" s="116"/>
      <c r="E77" s="116"/>
      <c r="F77" s="390">
        <f>'1º QUAD 26'!F77+'2º QUAD 26'!F54+'3º QUAD 26'!F77</f>
        <v>0</v>
      </c>
      <c r="G77" s="390">
        <f>'1º QUAD 26'!G77+'2º QUAD 26'!G77+'3º QUAD 26'!G77</f>
        <v>0</v>
      </c>
      <c r="H77" s="27">
        <f>'1º QUAD 26'!H77+'2º QUAD 26'!H77+'3º QUAD 26'!H77</f>
        <v>0</v>
      </c>
      <c r="I77" s="104">
        <f t="shared" si="2"/>
        <v>0</v>
      </c>
      <c r="J77" s="391">
        <f>'1º QUAD 26'!J77+'2º QUAD 26'!J77+'3º QUAD 26'!J77</f>
        <v>0</v>
      </c>
      <c r="L77" s="51" t="s">
        <v>133</v>
      </c>
    </row>
    <row r="78" spans="1:12" ht="14.5" customHeight="1">
      <c r="A78" s="115" t="s">
        <v>33</v>
      </c>
      <c r="B78" s="116"/>
      <c r="C78" s="116"/>
      <c r="D78" s="116"/>
      <c r="E78" s="116"/>
      <c r="F78" s="390">
        <f>'1º QUAD 26'!F78+'2º QUAD 26'!F55+'3º QUAD 26'!F78</f>
        <v>0</v>
      </c>
      <c r="G78" s="390">
        <f>'1º QUAD 26'!G78+'2º QUAD 26'!G78+'3º QUAD 26'!G78</f>
        <v>0</v>
      </c>
      <c r="H78" s="27">
        <f>'1º QUAD 26'!H78+'2º QUAD 26'!H78+'3º QUAD 26'!H78</f>
        <v>0</v>
      </c>
      <c r="I78" s="104">
        <f t="shared" si="2"/>
        <v>0</v>
      </c>
      <c r="J78" s="391">
        <f>'1º QUAD 26'!J78+'2º QUAD 26'!J78+'3º QUAD 26'!J78</f>
        <v>0</v>
      </c>
      <c r="L78" s="51" t="s">
        <v>133</v>
      </c>
    </row>
    <row r="79" spans="1:12" ht="14.5" customHeight="1">
      <c r="A79" s="115" t="s">
        <v>34</v>
      </c>
      <c r="B79" s="116"/>
      <c r="C79" s="116"/>
      <c r="D79" s="116"/>
      <c r="E79" s="116"/>
      <c r="F79" s="390">
        <f>'1º QUAD 26'!F79+'2º QUAD 26'!F56+'3º QUAD 26'!F79</f>
        <v>0</v>
      </c>
      <c r="G79" s="390">
        <f>'1º QUAD 26'!G79+'2º QUAD 26'!G79+'3º QUAD 26'!G79</f>
        <v>0</v>
      </c>
      <c r="H79" s="27">
        <f>'1º QUAD 26'!H79+'2º QUAD 26'!H79+'3º QUAD 26'!H79</f>
        <v>0</v>
      </c>
      <c r="I79" s="104">
        <f t="shared" si="2"/>
        <v>0</v>
      </c>
      <c r="J79" s="391">
        <f>'1º QUAD 26'!J79+'2º QUAD 26'!J79+'3º QUAD 26'!J79</f>
        <v>0</v>
      </c>
      <c r="L79" s="51" t="s">
        <v>133</v>
      </c>
    </row>
    <row r="80" spans="1:12" ht="14.5" customHeight="1">
      <c r="A80" s="115" t="s">
        <v>35</v>
      </c>
      <c r="B80" s="116"/>
      <c r="C80" s="116"/>
      <c r="D80" s="116"/>
      <c r="E80" s="116"/>
      <c r="F80" s="390">
        <f>'1º QUAD 26'!F80+'2º QUAD 26'!F57+'3º QUAD 26'!F80</f>
        <v>0</v>
      </c>
      <c r="G80" s="390">
        <f>'1º QUAD 26'!G80+'2º QUAD 26'!G80+'3º QUAD 26'!G80</f>
        <v>0</v>
      </c>
      <c r="H80" s="27">
        <f>'1º QUAD 26'!H80+'2º QUAD 26'!H80+'3º QUAD 26'!H80</f>
        <v>0</v>
      </c>
      <c r="I80" s="104">
        <f t="shared" si="2"/>
        <v>0</v>
      </c>
      <c r="J80" s="391">
        <f>'1º QUAD 26'!J80+'2º QUAD 26'!J80+'3º QUAD 26'!J80</f>
        <v>0</v>
      </c>
      <c r="L80" s="51" t="s">
        <v>133</v>
      </c>
    </row>
    <row r="81" spans="1:12" ht="14.5" customHeight="1">
      <c r="A81" s="115" t="s">
        <v>36</v>
      </c>
      <c r="B81" s="116"/>
      <c r="C81" s="116"/>
      <c r="D81" s="116"/>
      <c r="E81" s="116"/>
      <c r="F81" s="390">
        <f>'1º QUAD 26'!F81+'2º QUAD 26'!F58+'3º QUAD 26'!F81</f>
        <v>0</v>
      </c>
      <c r="G81" s="390">
        <f>'1º QUAD 26'!G81+'2º QUAD 26'!G81+'3º QUAD 26'!G81</f>
        <v>0</v>
      </c>
      <c r="H81" s="27">
        <f>'1º QUAD 26'!H81+'2º QUAD 26'!H81+'3º QUAD 26'!H81</f>
        <v>0</v>
      </c>
      <c r="I81" s="104">
        <f t="shared" si="2"/>
        <v>0</v>
      </c>
      <c r="J81" s="391">
        <f>'1º QUAD 26'!J81+'2º QUAD 26'!J81+'3º QUAD 26'!J81</f>
        <v>0</v>
      </c>
      <c r="L81" s="51" t="s">
        <v>133</v>
      </c>
    </row>
    <row r="82" spans="1:12" ht="15" customHeight="1">
      <c r="A82" s="115" t="s">
        <v>152</v>
      </c>
      <c r="B82" s="116"/>
      <c r="C82" s="116"/>
      <c r="D82" s="116"/>
      <c r="E82" s="116"/>
      <c r="F82" s="390">
        <f>'1º QUAD 26'!F82+'2º QUAD 26'!F59+'3º QUAD 26'!F82</f>
        <v>0</v>
      </c>
      <c r="G82" s="390">
        <f>'1º QUAD 26'!G82+'2º QUAD 26'!G82+'3º QUAD 26'!G82</f>
        <v>0</v>
      </c>
      <c r="H82" s="27">
        <f>'1º QUAD 26'!H82+'2º QUAD 26'!H82+'3º QUAD 26'!H82</f>
        <v>0</v>
      </c>
      <c r="I82" s="104">
        <f t="shared" si="2"/>
        <v>0</v>
      </c>
      <c r="J82" s="391">
        <f>'1º QUAD 26'!J82+'2º QUAD 26'!J82+'3º QUAD 26'!J82</f>
        <v>0</v>
      </c>
      <c r="L82" s="51" t="s">
        <v>133</v>
      </c>
    </row>
    <row r="83" spans="1:12" ht="14.5" customHeight="1">
      <c r="A83" s="115" t="s">
        <v>153</v>
      </c>
      <c r="B83" s="116"/>
      <c r="C83" s="116"/>
      <c r="D83" s="116"/>
      <c r="E83" s="116"/>
      <c r="F83" s="390">
        <f>'1º QUAD 26'!F83+'2º QUAD 26'!F60+'3º QUAD 26'!F83</f>
        <v>0</v>
      </c>
      <c r="G83" s="390">
        <f>'1º QUAD 26'!G83+'2º QUAD 26'!G83+'3º QUAD 26'!G83</f>
        <v>0</v>
      </c>
      <c r="H83" s="27">
        <f>'1º QUAD 26'!H83+'2º QUAD 26'!H83+'3º QUAD 26'!H83</f>
        <v>0</v>
      </c>
      <c r="I83" s="104">
        <f t="shared" si="2"/>
        <v>0</v>
      </c>
      <c r="J83" s="391">
        <f>'1º QUAD 26'!J83+'2º QUAD 26'!J83+'3º QUAD 26'!J83</f>
        <v>0</v>
      </c>
      <c r="L83" s="51" t="s">
        <v>133</v>
      </c>
    </row>
    <row r="84" spans="1:12" ht="15" customHeight="1">
      <c r="A84" s="115" t="s">
        <v>154</v>
      </c>
      <c r="B84" s="116"/>
      <c r="C84" s="116"/>
      <c r="D84" s="116"/>
      <c r="E84" s="116"/>
      <c r="F84" s="390">
        <f>'1º QUAD 26'!F84+'2º QUAD 26'!F61+'3º QUAD 26'!F84</f>
        <v>0</v>
      </c>
      <c r="G84" s="390">
        <f>'1º QUAD 26'!G84+'2º QUAD 26'!G84+'3º QUAD 26'!G84</f>
        <v>0</v>
      </c>
      <c r="H84" s="27">
        <f>'1º QUAD 26'!H84+'2º QUAD 26'!H84+'3º QUAD 26'!H84</f>
        <v>0</v>
      </c>
      <c r="I84" s="104">
        <f t="shared" si="2"/>
        <v>0</v>
      </c>
      <c r="J84" s="391">
        <f>'1º QUAD 26'!J84+'2º QUAD 26'!J84+'3º QUAD 26'!J84</f>
        <v>0</v>
      </c>
      <c r="L84" s="51" t="s">
        <v>133</v>
      </c>
    </row>
    <row r="85" spans="1:12" ht="14.5" customHeight="1">
      <c r="A85" s="115" t="s">
        <v>37</v>
      </c>
      <c r="B85" s="116"/>
      <c r="C85" s="116"/>
      <c r="D85" s="116"/>
      <c r="E85" s="116"/>
      <c r="F85" s="390">
        <f>'1º QUAD 26'!F85+'2º QUAD 26'!F62+'3º QUAD 26'!F85</f>
        <v>0</v>
      </c>
      <c r="G85" s="390">
        <f>'1º QUAD 26'!G85+'2º QUAD 26'!G85+'3º QUAD 26'!G85</f>
        <v>0</v>
      </c>
      <c r="H85" s="27">
        <f>'1º QUAD 26'!H85+'2º QUAD 26'!H85+'3º QUAD 26'!H85</f>
        <v>0</v>
      </c>
      <c r="I85" s="104">
        <f t="shared" si="2"/>
        <v>0</v>
      </c>
      <c r="J85" s="391">
        <f>'1º QUAD 26'!J85+'2º QUAD 26'!J85+'3º QUAD 26'!J85</f>
        <v>0</v>
      </c>
      <c r="L85" s="51" t="s">
        <v>133</v>
      </c>
    </row>
    <row r="86" spans="1:12" ht="14.5" customHeight="1">
      <c r="A86" s="115" t="s">
        <v>38</v>
      </c>
      <c r="B86" s="116"/>
      <c r="C86" s="116"/>
      <c r="D86" s="116"/>
      <c r="E86" s="116"/>
      <c r="F86" s="390">
        <f>'1º QUAD 26'!F86+'2º QUAD 26'!F63+'3º QUAD 26'!F86</f>
        <v>0</v>
      </c>
      <c r="G86" s="390">
        <f>'1º QUAD 26'!G86+'2º QUAD 26'!G86+'3º QUAD 26'!G86</f>
        <v>0</v>
      </c>
      <c r="H86" s="27">
        <f>'1º QUAD 26'!H86+'2º QUAD 26'!H86+'3º QUAD 26'!H86</f>
        <v>0</v>
      </c>
      <c r="I86" s="104">
        <f t="shared" si="2"/>
        <v>0</v>
      </c>
      <c r="J86" s="391">
        <f>'1º QUAD 26'!J86+'2º QUAD 26'!J86+'3º QUAD 26'!J86</f>
        <v>0</v>
      </c>
      <c r="L86" s="51" t="s">
        <v>133</v>
      </c>
    </row>
    <row r="87" spans="1:12" ht="14.5" customHeight="1">
      <c r="A87" s="115" t="s">
        <v>39</v>
      </c>
      <c r="B87" s="116"/>
      <c r="C87" s="116"/>
      <c r="D87" s="116"/>
      <c r="E87" s="116"/>
      <c r="F87" s="390">
        <f>'1º QUAD 26'!F87+'2º QUAD 26'!F64+'3º QUAD 26'!F87</f>
        <v>0</v>
      </c>
      <c r="G87" s="390">
        <f>'1º QUAD 26'!G87+'2º QUAD 26'!G87+'3º QUAD 26'!G87</f>
        <v>0</v>
      </c>
      <c r="H87" s="27">
        <f>'1º QUAD 26'!H87+'2º QUAD 26'!H87+'3º QUAD 26'!H87</f>
        <v>0</v>
      </c>
      <c r="I87" s="104">
        <f t="shared" si="2"/>
        <v>0</v>
      </c>
      <c r="J87" s="391">
        <f>'1º QUAD 26'!J87+'2º QUAD 26'!J87+'3º QUAD 26'!J87</f>
        <v>0</v>
      </c>
      <c r="L87" s="51" t="s">
        <v>133</v>
      </c>
    </row>
    <row r="88" spans="1:12" ht="14.5" customHeight="1">
      <c r="A88" s="115" t="s">
        <v>40</v>
      </c>
      <c r="B88" s="116"/>
      <c r="C88" s="116"/>
      <c r="D88" s="116"/>
      <c r="E88" s="116"/>
      <c r="F88" s="390">
        <f>'1º QUAD 26'!F88+'2º QUAD 26'!F65+'3º QUAD 26'!F88</f>
        <v>0</v>
      </c>
      <c r="G88" s="390">
        <f>'1º QUAD 26'!G88+'2º QUAD 26'!G88+'3º QUAD 26'!G88</f>
        <v>0</v>
      </c>
      <c r="H88" s="27">
        <f>'1º QUAD 26'!H88+'2º QUAD 26'!H88+'3º QUAD 26'!H88</f>
        <v>0</v>
      </c>
      <c r="I88" s="104">
        <f t="shared" si="2"/>
        <v>0</v>
      </c>
      <c r="J88" s="391">
        <f>'1º QUAD 26'!J88+'2º QUAD 26'!J88+'3º QUAD 26'!J88</f>
        <v>0</v>
      </c>
      <c r="L88" s="51" t="s">
        <v>133</v>
      </c>
    </row>
    <row r="89" spans="1:12" ht="14.5" customHeight="1">
      <c r="A89" s="115" t="s">
        <v>41</v>
      </c>
      <c r="B89" s="116"/>
      <c r="C89" s="116"/>
      <c r="D89" s="116"/>
      <c r="E89" s="116"/>
      <c r="F89" s="390">
        <f>'1º QUAD 26'!F89+'2º QUAD 26'!F66+'3º QUAD 26'!F89</f>
        <v>0</v>
      </c>
      <c r="G89" s="390">
        <f>'1º QUAD 26'!G89+'2º QUAD 26'!G89+'3º QUAD 26'!G89</f>
        <v>0</v>
      </c>
      <c r="H89" s="27">
        <f>'1º QUAD 26'!H89+'2º QUAD 26'!H89+'3º QUAD 26'!H89</f>
        <v>0</v>
      </c>
      <c r="I89" s="104">
        <f t="shared" si="2"/>
        <v>0</v>
      </c>
      <c r="J89" s="391">
        <f>'1º QUAD 26'!J89+'2º QUAD 26'!J89+'3º QUAD 26'!J89</f>
        <v>0</v>
      </c>
      <c r="L89" s="51" t="s">
        <v>133</v>
      </c>
    </row>
    <row r="90" spans="1:12" ht="14.5" customHeight="1">
      <c r="A90" s="115" t="s">
        <v>42</v>
      </c>
      <c r="B90" s="116"/>
      <c r="C90" s="116"/>
      <c r="D90" s="116"/>
      <c r="E90" s="116"/>
      <c r="F90" s="390">
        <f>'1º QUAD 26'!F90+'2º QUAD 26'!F67+'3º QUAD 26'!F90</f>
        <v>0</v>
      </c>
      <c r="G90" s="390">
        <f>'1º QUAD 26'!G90+'2º QUAD 26'!G90+'3º QUAD 26'!G90</f>
        <v>0</v>
      </c>
      <c r="H90" s="27">
        <f>'1º QUAD 26'!H90+'2º QUAD 26'!H90+'3º QUAD 26'!H90</f>
        <v>0</v>
      </c>
      <c r="I90" s="104">
        <f t="shared" si="2"/>
        <v>0</v>
      </c>
      <c r="J90" s="391">
        <f>'1º QUAD 26'!J90+'2º QUAD 26'!J90+'3º QUAD 26'!J90</f>
        <v>0</v>
      </c>
      <c r="L90" s="51" t="s">
        <v>133</v>
      </c>
    </row>
    <row r="91" spans="1:12" ht="14.5" customHeight="1">
      <c r="A91" s="115" t="s">
        <v>43</v>
      </c>
      <c r="B91" s="116"/>
      <c r="C91" s="116"/>
      <c r="D91" s="116"/>
      <c r="E91" s="116"/>
      <c r="F91" s="390">
        <f>'1º QUAD 26'!F91+'2º QUAD 26'!F68+'3º QUAD 26'!F91</f>
        <v>0</v>
      </c>
      <c r="G91" s="390">
        <f>'1º QUAD 26'!G91+'2º QUAD 26'!G91+'3º QUAD 26'!G91</f>
        <v>0</v>
      </c>
      <c r="H91" s="27">
        <f>'1º QUAD 26'!H91+'2º QUAD 26'!H91+'3º QUAD 26'!H91</f>
        <v>0</v>
      </c>
      <c r="I91" s="104">
        <f>G91+H91</f>
        <v>0</v>
      </c>
      <c r="J91" s="391">
        <f>'1º QUAD 26'!J91+'2º QUAD 26'!J91+'3º QUAD 26'!J91</f>
        <v>0</v>
      </c>
      <c r="L91" s="51" t="s">
        <v>133</v>
      </c>
    </row>
    <row r="92" spans="1:12" ht="14.5" customHeight="1" thickBot="1">
      <c r="A92" s="117" t="s">
        <v>44</v>
      </c>
      <c r="B92" s="118"/>
      <c r="C92" s="118"/>
      <c r="D92" s="118"/>
      <c r="E92" s="118"/>
      <c r="F92" s="390">
        <f>'1º QUAD 26'!F92+'2º QUAD 26'!F69+'3º QUAD 26'!F92</f>
        <v>0</v>
      </c>
      <c r="G92" s="390">
        <f>'1º QUAD 26'!G92+'2º QUAD 26'!G92+'3º QUAD 26'!G92</f>
        <v>0</v>
      </c>
      <c r="H92" s="27">
        <f>'1º QUAD 26'!H92+'2º QUAD 26'!H92+'3º QUAD 26'!H92</f>
        <v>0</v>
      </c>
      <c r="I92" s="104">
        <f>G92+H92</f>
        <v>0</v>
      </c>
      <c r="J92" s="391">
        <f>'1º QUAD 26'!J92+'2º QUAD 26'!J92+'3º QUAD 26'!J92</f>
        <v>0</v>
      </c>
      <c r="L92" s="51" t="s">
        <v>133</v>
      </c>
    </row>
    <row r="93" spans="1:12" ht="15.5" thickTop="1" thickBot="1">
      <c r="A93" s="345" t="s">
        <v>45</v>
      </c>
      <c r="B93" s="346"/>
      <c r="C93" s="346"/>
      <c r="D93" s="346"/>
      <c r="E93" s="347"/>
      <c r="F93" s="98">
        <f>SUM(F75:F92)</f>
        <v>0</v>
      </c>
      <c r="G93" s="99">
        <f>SUM(G75:G92)</f>
        <v>0</v>
      </c>
      <c r="H93" s="99">
        <v>0</v>
      </c>
      <c r="I93" s="99">
        <f>SUM(I75:I92)</f>
        <v>500</v>
      </c>
      <c r="J93" s="100">
        <f>SUM(J75:J92)</f>
        <v>0</v>
      </c>
      <c r="L93" s="51" t="s">
        <v>133</v>
      </c>
    </row>
    <row r="94" spans="1:12" ht="15" thickTop="1">
      <c r="A94" s="10"/>
      <c r="B94" s="10"/>
      <c r="C94" s="10"/>
      <c r="D94" s="10"/>
      <c r="E94" s="10"/>
      <c r="F94" s="11"/>
      <c r="G94" s="11"/>
      <c r="H94" s="11"/>
      <c r="I94" s="11"/>
      <c r="J94" s="11"/>
    </row>
    <row r="95" spans="1:12">
      <c r="A95" s="143" t="s">
        <v>46</v>
      </c>
      <c r="B95" s="143"/>
      <c r="C95" s="143"/>
      <c r="D95" s="143"/>
      <c r="E95" s="143"/>
      <c r="F95" s="143"/>
      <c r="G95" s="143"/>
      <c r="H95" s="143"/>
      <c r="I95" s="143"/>
      <c r="J95" s="143"/>
    </row>
    <row r="96" spans="1:12">
      <c r="A96" s="139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</row>
    <row r="97" spans="1:12">
      <c r="A97" s="139" t="s">
        <v>48</v>
      </c>
      <c r="B97" s="139"/>
      <c r="C97" s="139"/>
      <c r="D97" s="139"/>
      <c r="E97" s="139"/>
      <c r="F97" s="139"/>
      <c r="G97" s="139"/>
      <c r="H97" s="139"/>
      <c r="I97" s="139"/>
      <c r="J97" s="139"/>
    </row>
    <row r="98" spans="1:12">
      <c r="A98" s="139" t="s">
        <v>49</v>
      </c>
      <c r="B98" s="139"/>
      <c r="C98" s="139"/>
      <c r="D98" s="139"/>
      <c r="E98" s="139"/>
      <c r="F98" s="139"/>
      <c r="G98" s="139"/>
      <c r="H98" s="139"/>
      <c r="I98" s="139"/>
      <c r="J98" s="139"/>
    </row>
    <row r="99" spans="1:12" ht="28.5" customHeight="1">
      <c r="A99" s="140" t="s">
        <v>50</v>
      </c>
      <c r="B99" s="141"/>
      <c r="C99" s="141"/>
      <c r="D99" s="141"/>
      <c r="E99" s="141"/>
      <c r="F99" s="141"/>
      <c r="G99" s="141"/>
      <c r="H99" s="141"/>
      <c r="I99" s="141"/>
      <c r="J99" s="141"/>
    </row>
    <row r="100" spans="1:12" ht="48" customHeight="1">
      <c r="A100" s="142" t="s">
        <v>51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2" ht="15" thickBot="1">
      <c r="A101" s="144" t="s">
        <v>52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15" customHeight="1" thickBot="1">
      <c r="A102" s="132" t="s">
        <v>53</v>
      </c>
      <c r="B102" s="133"/>
      <c r="C102" s="133"/>
      <c r="D102" s="133"/>
      <c r="E102" s="133"/>
      <c r="F102" s="133"/>
      <c r="G102" s="133"/>
      <c r="H102" s="133"/>
      <c r="I102" s="133"/>
      <c r="J102" s="134"/>
    </row>
    <row r="103" spans="1:12" ht="15.75" customHeight="1">
      <c r="A103" s="135" t="s">
        <v>100</v>
      </c>
      <c r="B103" s="136"/>
      <c r="C103" s="136"/>
      <c r="D103" s="136"/>
      <c r="E103" s="136"/>
      <c r="F103" s="136"/>
      <c r="G103" s="136"/>
      <c r="H103" s="136"/>
      <c r="I103" s="145"/>
      <c r="J103" s="32">
        <f>I41</f>
        <v>13120</v>
      </c>
      <c r="L103" s="64" t="s">
        <v>78</v>
      </c>
    </row>
    <row r="104" spans="1:12" ht="15" customHeight="1">
      <c r="A104" s="137" t="s">
        <v>101</v>
      </c>
      <c r="B104" s="138"/>
      <c r="C104" s="138"/>
      <c r="D104" s="138"/>
      <c r="E104" s="138"/>
      <c r="F104" s="138"/>
      <c r="G104" s="138"/>
      <c r="H104" s="138"/>
      <c r="I104" s="146"/>
      <c r="J104" s="52">
        <f>I70+I93</f>
        <v>12500</v>
      </c>
      <c r="L104" s="64" t="s">
        <v>78</v>
      </c>
    </row>
    <row r="105" spans="1:12" ht="15.75" customHeight="1">
      <c r="A105" s="115" t="s">
        <v>110</v>
      </c>
      <c r="B105" s="116"/>
      <c r="C105" s="116"/>
      <c r="D105" s="116"/>
      <c r="E105" s="116"/>
      <c r="F105" s="116"/>
      <c r="G105" s="116"/>
      <c r="H105" s="116"/>
      <c r="I105" s="146"/>
      <c r="J105" s="52">
        <f>H40-I93</f>
        <v>500</v>
      </c>
      <c r="L105" s="64" t="s">
        <v>78</v>
      </c>
    </row>
    <row r="106" spans="1:12" ht="15.75" customHeight="1">
      <c r="A106" s="115" t="s">
        <v>111</v>
      </c>
      <c r="B106" s="116"/>
      <c r="C106" s="116"/>
      <c r="D106" s="116"/>
      <c r="E106" s="116"/>
      <c r="F106" s="116"/>
      <c r="G106" s="116"/>
      <c r="H106" s="116"/>
      <c r="I106" s="146"/>
      <c r="J106" s="52">
        <f>I39-I70-J107</f>
        <v>120</v>
      </c>
      <c r="K106" s="13"/>
      <c r="L106" s="64" t="s">
        <v>78</v>
      </c>
    </row>
    <row r="107" spans="1:12" ht="15.75" customHeight="1">
      <c r="A107" s="115" t="s">
        <v>65</v>
      </c>
      <c r="B107" s="116"/>
      <c r="C107" s="116"/>
      <c r="D107" s="116"/>
      <c r="E107" s="116"/>
      <c r="F107" s="116"/>
      <c r="G107" s="116"/>
      <c r="H107" s="116"/>
      <c r="I107" s="146"/>
      <c r="J107" s="33">
        <f>'1º QUAD 26'!J107+'2º QUAD 26'!J107+'3º QUAD 26'!J107</f>
        <v>0</v>
      </c>
      <c r="L107" s="64" t="s">
        <v>78</v>
      </c>
    </row>
    <row r="108" spans="1:12" ht="15.75" customHeight="1">
      <c r="A108" s="115" t="s">
        <v>112</v>
      </c>
      <c r="B108" s="116"/>
      <c r="C108" s="116"/>
      <c r="D108" s="116"/>
      <c r="E108" s="116"/>
      <c r="F108" s="116"/>
      <c r="G108" s="116"/>
      <c r="H108" s="116"/>
      <c r="I108" s="146"/>
      <c r="J108" s="52">
        <f>J105</f>
        <v>500</v>
      </c>
      <c r="L108" s="64" t="s">
        <v>78</v>
      </c>
    </row>
    <row r="109" spans="1:12" ht="15.75" customHeight="1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46"/>
      <c r="J109" s="53">
        <f>J106-J107</f>
        <v>120</v>
      </c>
      <c r="L109" s="64" t="s">
        <v>78</v>
      </c>
    </row>
    <row r="110" spans="1:12" ht="15.75" customHeight="1" thickBot="1">
      <c r="A110" s="117" t="s">
        <v>171</v>
      </c>
      <c r="B110" s="118"/>
      <c r="C110" s="118"/>
      <c r="D110" s="118"/>
      <c r="E110" s="118"/>
      <c r="F110" s="118"/>
      <c r="G110" s="118"/>
      <c r="H110" s="118"/>
      <c r="I110" s="147"/>
      <c r="J110" s="66">
        <f>J108+J109</f>
        <v>620</v>
      </c>
      <c r="L110" s="64" t="s">
        <v>78</v>
      </c>
    </row>
    <row r="111" spans="1:12" ht="57.5" customHeight="1">
      <c r="A111" s="130" t="s">
        <v>54</v>
      </c>
      <c r="B111" s="130"/>
      <c r="C111" s="130"/>
      <c r="D111" s="130"/>
      <c r="E111" s="130"/>
      <c r="F111" s="130"/>
      <c r="G111" s="130"/>
      <c r="H111" s="130"/>
      <c r="I111" s="130"/>
      <c r="J111" s="130"/>
      <c r="L111" s="48" t="s">
        <v>77</v>
      </c>
    </row>
    <row r="112" spans="1:12" ht="59.5" customHeight="1">
      <c r="A112" s="308" t="s">
        <v>182</v>
      </c>
      <c r="B112" s="308"/>
      <c r="C112" s="308"/>
      <c r="D112" s="308"/>
      <c r="E112" s="308"/>
      <c r="F112" s="308"/>
      <c r="G112" s="308"/>
      <c r="H112" s="308"/>
      <c r="I112" s="308"/>
      <c r="J112" s="308"/>
    </row>
    <row r="113" spans="1:24">
      <c r="A113" s="9" t="s">
        <v>63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24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24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24" ht="15.75" customHeight="1">
      <c r="A116" s="120" t="s">
        <v>61</v>
      </c>
      <c r="B116" s="121"/>
      <c r="C116" s="121"/>
      <c r="D116" s="121"/>
      <c r="E116" s="121"/>
      <c r="F116" s="121"/>
      <c r="G116" s="121"/>
      <c r="H116" s="121"/>
      <c r="I116" s="121"/>
      <c r="J116" s="121"/>
      <c r="L116" s="48" t="s">
        <v>77</v>
      </c>
    </row>
    <row r="117" spans="1:24" ht="15.5">
      <c r="A117" s="121" t="str">
        <f>E7</f>
        <v>FULANO(A) DE TAL - PRESIDENTE</v>
      </c>
      <c r="B117" s="121"/>
      <c r="C117" s="121"/>
      <c r="D117" s="121"/>
      <c r="E117" s="121"/>
      <c r="F117" s="121"/>
      <c r="G117" s="121"/>
      <c r="H117" s="121"/>
      <c r="I117" s="121"/>
      <c r="J117" s="121"/>
    </row>
    <row r="118" spans="1:24" ht="15.5">
      <c r="A118" s="121" t="s">
        <v>62</v>
      </c>
      <c r="B118" s="121"/>
      <c r="C118" s="121"/>
      <c r="D118" s="121"/>
      <c r="E118" s="121"/>
      <c r="F118" s="121"/>
      <c r="G118" s="121"/>
      <c r="H118" s="121"/>
      <c r="I118" s="121"/>
      <c r="J118" s="121"/>
    </row>
    <row r="121" spans="1:24">
      <c r="A121" s="35"/>
      <c r="B121" s="374" t="s">
        <v>79</v>
      </c>
      <c r="C121" s="374"/>
      <c r="D121" s="374"/>
      <c r="E121" s="374"/>
      <c r="F121" s="374"/>
      <c r="G121" s="374" t="s">
        <v>80</v>
      </c>
      <c r="H121" s="374"/>
      <c r="I121" s="374"/>
      <c r="J121" s="374"/>
    </row>
    <row r="122" spans="1:24" s="35" customFormat="1" ht="14">
      <c r="B122" s="374" t="s">
        <v>81</v>
      </c>
      <c r="C122" s="374"/>
      <c r="D122" s="374"/>
      <c r="E122" s="374"/>
      <c r="F122" s="374"/>
      <c r="G122" s="374" t="s">
        <v>81</v>
      </c>
      <c r="H122" s="374"/>
      <c r="I122" s="374"/>
      <c r="J122" s="374"/>
      <c r="L122" s="48" t="s">
        <v>77</v>
      </c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</row>
    <row r="123" spans="1:24" s="35" customFormat="1" ht="14"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</row>
    <row r="124" spans="1:24" s="35" customFormat="1" ht="14"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</row>
    <row r="125" spans="1:24" s="35" customFormat="1" ht="14"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</row>
    <row r="126" spans="1:24" s="35" customFormat="1" ht="14">
      <c r="B126" s="374" t="s">
        <v>79</v>
      </c>
      <c r="C126" s="374"/>
      <c r="D126" s="374"/>
      <c r="E126" s="374"/>
      <c r="F126" s="374"/>
      <c r="G126" s="374" t="s">
        <v>80</v>
      </c>
      <c r="H126" s="374"/>
      <c r="I126" s="374"/>
      <c r="J126" s="374"/>
      <c r="L126" s="48" t="s">
        <v>77</v>
      </c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</row>
    <row r="127" spans="1:24" s="35" customFormat="1" ht="14">
      <c r="B127" s="374" t="s">
        <v>81</v>
      </c>
      <c r="C127" s="374"/>
      <c r="D127" s="374"/>
      <c r="E127" s="374"/>
      <c r="F127" s="374"/>
      <c r="G127" s="374" t="s">
        <v>81</v>
      </c>
      <c r="H127" s="374"/>
      <c r="I127" s="374"/>
      <c r="J127" s="374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</row>
    <row r="128" spans="1:24" s="35" customFormat="1" ht="14"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</row>
    <row r="129" spans="1:24" s="35" customFormat="1">
      <c r="A129" s="1"/>
      <c r="B129" s="1"/>
      <c r="C129" s="1"/>
      <c r="D129" s="1"/>
      <c r="E129" s="1"/>
      <c r="F129" s="1"/>
      <c r="G129" s="1"/>
      <c r="H129" s="1"/>
      <c r="I129" s="1"/>
      <c r="J129" s="1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</row>
  </sheetData>
  <mergeCells count="201">
    <mergeCell ref="A82:E82"/>
    <mergeCell ref="A83:E83"/>
    <mergeCell ref="A84:E84"/>
    <mergeCell ref="M11:X11"/>
    <mergeCell ref="M14:X14"/>
    <mergeCell ref="M15:X15"/>
    <mergeCell ref="L33:X33"/>
    <mergeCell ref="L50:X50"/>
    <mergeCell ref="A59:E59"/>
    <mergeCell ref="A60:E60"/>
    <mergeCell ref="A61:E61"/>
    <mergeCell ref="A116:J116"/>
    <mergeCell ref="A117:J117"/>
    <mergeCell ref="A118:J118"/>
    <mergeCell ref="A107:H107"/>
    <mergeCell ref="A108:H108"/>
    <mergeCell ref="A109:H109"/>
    <mergeCell ref="A110:H110"/>
    <mergeCell ref="A111:J111"/>
    <mergeCell ref="A112:J112"/>
    <mergeCell ref="A98:J98"/>
    <mergeCell ref="A99:J99"/>
    <mergeCell ref="A100:J100"/>
    <mergeCell ref="A101:J101"/>
    <mergeCell ref="A102:J102"/>
    <mergeCell ref="A103:H103"/>
    <mergeCell ref="I103:I110"/>
    <mergeCell ref="A104:H104"/>
    <mergeCell ref="A105:H105"/>
    <mergeCell ref="A106:H106"/>
    <mergeCell ref="A91:E91"/>
    <mergeCell ref="A92:E92"/>
    <mergeCell ref="A93:E93"/>
    <mergeCell ref="A95:J95"/>
    <mergeCell ref="A96:J96"/>
    <mergeCell ref="A97:J97"/>
    <mergeCell ref="A85:E85"/>
    <mergeCell ref="A86:E86"/>
    <mergeCell ref="A87:E87"/>
    <mergeCell ref="A88:E88"/>
    <mergeCell ref="A89:E89"/>
    <mergeCell ref="A90:E90"/>
    <mergeCell ref="A77:E77"/>
    <mergeCell ref="A78:E78"/>
    <mergeCell ref="A79:E79"/>
    <mergeCell ref="A80:E80"/>
    <mergeCell ref="A81:E81"/>
    <mergeCell ref="A70:E70"/>
    <mergeCell ref="A72:J72"/>
    <mergeCell ref="A73:J73"/>
    <mergeCell ref="A74:E74"/>
    <mergeCell ref="A75:E75"/>
    <mergeCell ref="A76:E76"/>
    <mergeCell ref="A64:E64"/>
    <mergeCell ref="A65:E65"/>
    <mergeCell ref="A66:E66"/>
    <mergeCell ref="A67:E67"/>
    <mergeCell ref="A68:E68"/>
    <mergeCell ref="A69:E69"/>
    <mergeCell ref="A56:E56"/>
    <mergeCell ref="A57:E57"/>
    <mergeCell ref="A58:E58"/>
    <mergeCell ref="A62:E62"/>
    <mergeCell ref="A63:E63"/>
    <mergeCell ref="A50:J50"/>
    <mergeCell ref="A51:E51"/>
    <mergeCell ref="A52:E52"/>
    <mergeCell ref="A53:E53"/>
    <mergeCell ref="A54:E54"/>
    <mergeCell ref="A55:E55"/>
    <mergeCell ref="A43:J43"/>
    <mergeCell ref="A44:J44"/>
    <mergeCell ref="A45:J45"/>
    <mergeCell ref="A47:J47"/>
    <mergeCell ref="A48:J48"/>
    <mergeCell ref="A49:J49"/>
    <mergeCell ref="A34:F34"/>
    <mergeCell ref="G34:G41"/>
    <mergeCell ref="J34:J41"/>
    <mergeCell ref="A35:F35"/>
    <mergeCell ref="A36:F36"/>
    <mergeCell ref="A37:F37"/>
    <mergeCell ref="A38:F38"/>
    <mergeCell ref="A39:F39"/>
    <mergeCell ref="A40:F40"/>
    <mergeCell ref="A41:F41"/>
    <mergeCell ref="I32:J32"/>
    <mergeCell ref="A33:F33"/>
    <mergeCell ref="G33:H33"/>
    <mergeCell ref="I33:J33"/>
    <mergeCell ref="A32:H32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3:D3"/>
    <mergeCell ref="E3:J3"/>
    <mergeCell ref="A4:D4"/>
    <mergeCell ref="E4:J4"/>
    <mergeCell ref="A8:D8"/>
    <mergeCell ref="E8:J8"/>
    <mergeCell ref="A9:D9"/>
    <mergeCell ref="E9:J9"/>
    <mergeCell ref="A5:D5"/>
    <mergeCell ref="E5:J5"/>
    <mergeCell ref="A6:D6"/>
    <mergeCell ref="E6:J6"/>
    <mergeCell ref="A7:D7"/>
    <mergeCell ref="E7:J7"/>
    <mergeCell ref="L1:X1"/>
    <mergeCell ref="B127:F127"/>
    <mergeCell ref="G127:J127"/>
    <mergeCell ref="B121:F121"/>
    <mergeCell ref="G121:J121"/>
    <mergeCell ref="B122:F122"/>
    <mergeCell ref="G122:J122"/>
    <mergeCell ref="B126:F126"/>
    <mergeCell ref="G126:J126"/>
    <mergeCell ref="A1:J1"/>
    <mergeCell ref="A10:D10"/>
    <mergeCell ref="E10:J10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  <ignoredErrors>
    <ignoredError sqref="A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X118"/>
  <sheetViews>
    <sheetView zoomScale="90" zoomScaleNormal="90" workbookViewId="0">
      <selection activeCell="F69" sqref="F69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3.26953125" style="1" bestFit="1" customWidth="1"/>
    <col min="11" max="11" width="7.1796875" style="1" customWidth="1"/>
    <col min="12" max="12" width="28.7265625" style="49" bestFit="1" customWidth="1"/>
    <col min="13" max="17" width="9.1796875" style="49"/>
    <col min="18" max="24" width="9.1796875" style="48"/>
    <col min="25" max="16384" width="9.1796875" style="1"/>
  </cols>
  <sheetData>
    <row r="1" spans="1:24" ht="42" customHeight="1" thickBot="1">
      <c r="A1" s="181" t="s">
        <v>57</v>
      </c>
      <c r="B1" s="182"/>
      <c r="C1" s="182"/>
      <c r="D1" s="182"/>
      <c r="E1" s="182"/>
      <c r="F1" s="182"/>
      <c r="G1" s="182"/>
      <c r="H1" s="182"/>
      <c r="I1" s="182"/>
      <c r="J1" s="183"/>
      <c r="L1" s="220" t="s">
        <v>114</v>
      </c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</row>
    <row r="2" spans="1:24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4" s="4" customFormat="1">
      <c r="A3" s="258" t="s">
        <v>0</v>
      </c>
      <c r="B3" s="259"/>
      <c r="C3" s="259"/>
      <c r="D3" s="259"/>
      <c r="E3" s="260" t="s">
        <v>56</v>
      </c>
      <c r="F3" s="260"/>
      <c r="G3" s="260"/>
      <c r="H3" s="260"/>
      <c r="I3" s="260"/>
      <c r="J3" s="261"/>
      <c r="L3" s="51" t="s">
        <v>133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" customFormat="1" ht="42" customHeight="1">
      <c r="A4" s="246" t="s">
        <v>1</v>
      </c>
      <c r="B4" s="247"/>
      <c r="C4" s="247"/>
      <c r="D4" s="247"/>
      <c r="E4" s="190" t="str">
        <f>'JAN 26'!E4:J4</f>
        <v>NOME DA ORGANIZAÇÃO</v>
      </c>
      <c r="F4" s="190"/>
      <c r="G4" s="190"/>
      <c r="H4" s="190"/>
      <c r="I4" s="190"/>
      <c r="J4" s="191"/>
      <c r="L4" s="51" t="s">
        <v>133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" customFormat="1">
      <c r="A5" s="246" t="s">
        <v>2</v>
      </c>
      <c r="B5" s="247"/>
      <c r="C5" s="247"/>
      <c r="D5" s="247"/>
      <c r="E5" s="190" t="str">
        <f>'JAN 26'!E5:J5</f>
        <v>XX.XXX.XXX/0001-93</v>
      </c>
      <c r="F5" s="190"/>
      <c r="G5" s="190"/>
      <c r="H5" s="190"/>
      <c r="I5" s="190"/>
      <c r="J5" s="191"/>
      <c r="L5" s="51" t="s">
        <v>133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s="4" customFormat="1" ht="33.65" customHeight="1">
      <c r="A6" s="246" t="s">
        <v>75</v>
      </c>
      <c r="B6" s="247"/>
      <c r="C6" s="247"/>
      <c r="D6" s="247"/>
      <c r="E6" s="190" t="str">
        <f>'JAN 26'!E6:J6</f>
        <v>RUA XXXXX, NºXXX - BAIRRO XXXX - CIDADE XXXXXX CEP: XXXX</v>
      </c>
      <c r="F6" s="190"/>
      <c r="G6" s="190"/>
      <c r="H6" s="190"/>
      <c r="I6" s="190"/>
      <c r="J6" s="191"/>
      <c r="L6" s="51" t="s">
        <v>133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s="4" customFormat="1" ht="21" customHeight="1">
      <c r="A7" s="246" t="s">
        <v>4</v>
      </c>
      <c r="B7" s="247"/>
      <c r="C7" s="247"/>
      <c r="D7" s="247"/>
      <c r="E7" s="190" t="str">
        <f>'JAN 26'!E7:J7</f>
        <v>FULANO(A) DE TAL - PRESIDENTE</v>
      </c>
      <c r="F7" s="190"/>
      <c r="G7" s="190"/>
      <c r="H7" s="190"/>
      <c r="I7" s="190"/>
      <c r="J7" s="191"/>
      <c r="L7" s="51" t="s">
        <v>133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s="4" customFormat="1">
      <c r="A8" s="246" t="s">
        <v>5</v>
      </c>
      <c r="B8" s="247"/>
      <c r="C8" s="247"/>
      <c r="D8" s="247"/>
      <c r="E8" s="190" t="str">
        <f>'JAN 26'!E8:J8</f>
        <v>313.XXX.XXX-34</v>
      </c>
      <c r="F8" s="190"/>
      <c r="G8" s="190"/>
      <c r="H8" s="190"/>
      <c r="I8" s="190"/>
      <c r="J8" s="191"/>
      <c r="L8" s="51" t="s">
        <v>133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s="4" customFormat="1" ht="51" customHeight="1">
      <c r="A9" s="246" t="s">
        <v>6</v>
      </c>
      <c r="B9" s="247"/>
      <c r="C9" s="247"/>
      <c r="D9" s="247"/>
      <c r="E9" s="190" t="str">
        <f>'JAN 26'!E9:J9</f>
        <v>(XXXXXXX) O MESMO QUE CONSTA NO TERMO DE COLABORAÇÃO</v>
      </c>
      <c r="F9" s="190"/>
      <c r="G9" s="190"/>
      <c r="H9" s="190"/>
      <c r="I9" s="190"/>
      <c r="J9" s="191"/>
      <c r="L9" s="51" t="s">
        <v>133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s="4" customFormat="1" ht="21" customHeight="1">
      <c r="A10" s="246" t="s">
        <v>7</v>
      </c>
      <c r="B10" s="247"/>
      <c r="C10" s="247"/>
      <c r="D10" s="247"/>
      <c r="E10" s="248" t="s">
        <v>102</v>
      </c>
      <c r="F10" s="248"/>
      <c r="G10" s="248"/>
      <c r="H10" s="248"/>
      <c r="I10" s="248"/>
      <c r="J10" s="249"/>
      <c r="L10" s="65" t="s">
        <v>77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s="4" customFormat="1" ht="32" customHeight="1" thickBot="1">
      <c r="A11" s="250" t="s">
        <v>8</v>
      </c>
      <c r="B11" s="251"/>
      <c r="C11" s="251"/>
      <c r="D11" s="251"/>
      <c r="E11" s="201" t="s">
        <v>173</v>
      </c>
      <c r="F11" s="201"/>
      <c r="G11" s="201"/>
      <c r="H11" s="201"/>
      <c r="I11" s="201"/>
      <c r="J11" s="202"/>
      <c r="L11" s="65" t="s">
        <v>77</v>
      </c>
      <c r="M11" s="113" t="s">
        <v>115</v>
      </c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 s="4" customFormat="1" ht="15" thickBot="1">
      <c r="A12" s="6"/>
      <c r="B12" s="6"/>
      <c r="C12" s="6"/>
      <c r="D12" s="6"/>
      <c r="E12" s="7"/>
      <c r="F12" s="7"/>
      <c r="G12" s="7"/>
      <c r="H12" s="7"/>
      <c r="I12" s="7"/>
      <c r="J12" s="7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>
      <c r="A13" s="194" t="s">
        <v>9</v>
      </c>
      <c r="B13" s="195"/>
      <c r="C13" s="195"/>
      <c r="D13" s="22" t="s">
        <v>58</v>
      </c>
      <c r="E13" s="195" t="s">
        <v>92</v>
      </c>
      <c r="F13" s="195"/>
      <c r="G13" s="195" t="s">
        <v>11</v>
      </c>
      <c r="H13" s="195"/>
      <c r="I13" s="195" t="s">
        <v>12</v>
      </c>
      <c r="J13" s="196"/>
    </row>
    <row r="14" spans="1:24">
      <c r="A14" s="203" t="s">
        <v>60</v>
      </c>
      <c r="B14" s="204"/>
      <c r="C14" s="204"/>
      <c r="D14" s="71" t="str">
        <f>'JAN 26'!D14</f>
        <v>XXX/2026</v>
      </c>
      <c r="E14" s="252">
        <f>'JAN 26'!E14:F14</f>
        <v>46020</v>
      </c>
      <c r="F14" s="252"/>
      <c r="G14" s="252" t="str">
        <f>'JAN 26'!G14:H14</f>
        <v>01/01/2026 A 31/12/2026</v>
      </c>
      <c r="H14" s="253"/>
      <c r="I14" s="254">
        <f>'JAN 26'!I14:J14</f>
        <v>12000</v>
      </c>
      <c r="J14" s="255"/>
      <c r="L14" s="51" t="s">
        <v>133</v>
      </c>
      <c r="M14" s="225" t="s">
        <v>116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</row>
    <row r="15" spans="1:24" ht="14.5" customHeight="1">
      <c r="A15" s="203" t="s">
        <v>13</v>
      </c>
      <c r="B15" s="204"/>
      <c r="C15" s="204"/>
      <c r="D15" s="71" t="s">
        <v>96</v>
      </c>
      <c r="E15" s="252" t="s">
        <v>135</v>
      </c>
      <c r="F15" s="253"/>
      <c r="G15" s="252" t="s">
        <v>135</v>
      </c>
      <c r="H15" s="253"/>
      <c r="I15" s="254">
        <v>0</v>
      </c>
      <c r="J15" s="255"/>
      <c r="L15" s="65" t="s">
        <v>77</v>
      </c>
      <c r="M15" s="226" t="s">
        <v>136</v>
      </c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</row>
    <row r="16" spans="1:24" ht="15" thickBot="1">
      <c r="A16" s="256" t="s">
        <v>13</v>
      </c>
      <c r="B16" s="257"/>
      <c r="C16" s="257"/>
      <c r="D16" s="71" t="s">
        <v>96</v>
      </c>
      <c r="E16" s="252" t="s">
        <v>135</v>
      </c>
      <c r="F16" s="253"/>
      <c r="G16" s="252" t="s">
        <v>135</v>
      </c>
      <c r="H16" s="253"/>
      <c r="I16" s="254">
        <v>0</v>
      </c>
      <c r="J16" s="255"/>
      <c r="L16" s="65" t="s">
        <v>77</v>
      </c>
    </row>
    <row r="17" spans="1:16" ht="15" thickBo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6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6" ht="37.5" customHeight="1">
      <c r="A19" s="209" t="s">
        <v>15</v>
      </c>
      <c r="B19" s="210"/>
      <c r="C19" s="210" t="s">
        <v>16</v>
      </c>
      <c r="D19" s="210"/>
      <c r="E19" s="210" t="s">
        <v>17</v>
      </c>
      <c r="F19" s="210"/>
      <c r="G19" s="210" t="s">
        <v>18</v>
      </c>
      <c r="H19" s="210"/>
      <c r="I19" s="210" t="s">
        <v>19</v>
      </c>
      <c r="J19" s="211"/>
      <c r="M19" s="50"/>
      <c r="N19" s="50"/>
      <c r="O19" s="50"/>
      <c r="P19" s="50"/>
    </row>
    <row r="20" spans="1:16" ht="18.649999999999999" customHeight="1">
      <c r="A20" s="239">
        <v>46058</v>
      </c>
      <c r="B20" s="240"/>
      <c r="C20" s="241">
        <v>1000</v>
      </c>
      <c r="D20" s="242"/>
      <c r="E20" s="243">
        <v>46058</v>
      </c>
      <c r="F20" s="240"/>
      <c r="G20" s="244">
        <v>553345000001167</v>
      </c>
      <c r="H20" s="244"/>
      <c r="I20" s="242">
        <v>1000</v>
      </c>
      <c r="J20" s="245"/>
      <c r="L20" s="65" t="s">
        <v>77</v>
      </c>
      <c r="M20" s="50"/>
      <c r="N20" s="50"/>
      <c r="O20" s="50"/>
      <c r="P20" s="50"/>
    </row>
    <row r="21" spans="1:16">
      <c r="A21" s="216"/>
      <c r="B21" s="213"/>
      <c r="C21" s="176"/>
      <c r="D21" s="177"/>
      <c r="E21" s="212"/>
      <c r="F21" s="213"/>
      <c r="G21" s="178"/>
      <c r="H21" s="175"/>
      <c r="I21" s="179">
        <v>0</v>
      </c>
      <c r="J21" s="180"/>
      <c r="L21" s="65" t="s">
        <v>77</v>
      </c>
      <c r="M21" s="50"/>
      <c r="N21" s="50"/>
      <c r="O21" s="50"/>
      <c r="P21" s="50"/>
    </row>
    <row r="22" spans="1:16">
      <c r="A22" s="216"/>
      <c r="B22" s="213"/>
      <c r="C22" s="176"/>
      <c r="D22" s="177"/>
      <c r="E22" s="212"/>
      <c r="F22" s="213"/>
      <c r="G22" s="178"/>
      <c r="H22" s="175"/>
      <c r="I22" s="179">
        <v>0</v>
      </c>
      <c r="J22" s="180"/>
      <c r="L22" s="65" t="s">
        <v>77</v>
      </c>
    </row>
    <row r="23" spans="1:16">
      <c r="A23" s="216"/>
      <c r="B23" s="213"/>
      <c r="C23" s="176"/>
      <c r="D23" s="177"/>
      <c r="E23" s="212"/>
      <c r="F23" s="213"/>
      <c r="G23" s="178"/>
      <c r="H23" s="175"/>
      <c r="I23" s="179">
        <v>0</v>
      </c>
      <c r="J23" s="180"/>
      <c r="L23" s="65" t="s">
        <v>77</v>
      </c>
    </row>
    <row r="24" spans="1:16">
      <c r="A24" s="216"/>
      <c r="B24" s="213"/>
      <c r="C24" s="176"/>
      <c r="D24" s="177"/>
      <c r="E24" s="212"/>
      <c r="F24" s="213"/>
      <c r="G24" s="178"/>
      <c r="H24" s="175"/>
      <c r="I24" s="179">
        <v>0</v>
      </c>
      <c r="J24" s="180"/>
      <c r="L24" s="65" t="s">
        <v>77</v>
      </c>
    </row>
    <row r="25" spans="1:16">
      <c r="A25" s="216"/>
      <c r="B25" s="213"/>
      <c r="C25" s="176"/>
      <c r="D25" s="177"/>
      <c r="E25" s="212"/>
      <c r="F25" s="213"/>
      <c r="G25" s="178"/>
      <c r="H25" s="175"/>
      <c r="I25" s="179">
        <v>0</v>
      </c>
      <c r="J25" s="180"/>
      <c r="L25" s="65" t="s">
        <v>77</v>
      </c>
    </row>
    <row r="26" spans="1:16">
      <c r="A26" s="216"/>
      <c r="B26" s="213"/>
      <c r="C26" s="176"/>
      <c r="D26" s="177"/>
      <c r="E26" s="212"/>
      <c r="F26" s="213"/>
      <c r="G26" s="178"/>
      <c r="H26" s="175"/>
      <c r="I26" s="179">
        <v>0</v>
      </c>
      <c r="J26" s="180"/>
      <c r="L26" s="65" t="s">
        <v>77</v>
      </c>
    </row>
    <row r="27" spans="1:16">
      <c r="A27" s="216"/>
      <c r="B27" s="213"/>
      <c r="C27" s="176"/>
      <c r="D27" s="177"/>
      <c r="E27" s="212"/>
      <c r="F27" s="213"/>
      <c r="G27" s="178"/>
      <c r="H27" s="175"/>
      <c r="I27" s="179">
        <v>0</v>
      </c>
      <c r="J27" s="180"/>
      <c r="L27" s="65" t="s">
        <v>77</v>
      </c>
    </row>
    <row r="28" spans="1:16">
      <c r="A28" s="216"/>
      <c r="B28" s="213"/>
      <c r="C28" s="176"/>
      <c r="D28" s="177"/>
      <c r="E28" s="212"/>
      <c r="F28" s="213"/>
      <c r="G28" s="178"/>
      <c r="H28" s="175"/>
      <c r="I28" s="179">
        <v>0</v>
      </c>
      <c r="J28" s="180"/>
      <c r="L28" s="65" t="s">
        <v>77</v>
      </c>
    </row>
    <row r="29" spans="1:16">
      <c r="A29" s="216"/>
      <c r="B29" s="213"/>
      <c r="C29" s="176"/>
      <c r="D29" s="177"/>
      <c r="E29" s="212"/>
      <c r="F29" s="213"/>
      <c r="G29" s="178"/>
      <c r="H29" s="175"/>
      <c r="I29" s="179">
        <v>0</v>
      </c>
      <c r="J29" s="180"/>
      <c r="L29" s="65" t="s">
        <v>77</v>
      </c>
    </row>
    <row r="30" spans="1:16">
      <c r="A30" s="216"/>
      <c r="B30" s="213"/>
      <c r="C30" s="176"/>
      <c r="D30" s="177"/>
      <c r="E30" s="212"/>
      <c r="F30" s="213"/>
      <c r="G30" s="178"/>
      <c r="H30" s="175"/>
      <c r="I30" s="179">
        <v>0</v>
      </c>
      <c r="J30" s="180"/>
      <c r="L30" s="65" t="s">
        <v>77</v>
      </c>
    </row>
    <row r="31" spans="1:16">
      <c r="A31" s="216"/>
      <c r="B31" s="213"/>
      <c r="C31" s="176"/>
      <c r="D31" s="177"/>
      <c r="E31" s="212"/>
      <c r="F31" s="213"/>
      <c r="G31" s="178"/>
      <c r="H31" s="175"/>
      <c r="I31" s="179">
        <v>0</v>
      </c>
      <c r="J31" s="180"/>
      <c r="L31" s="65" t="s">
        <v>77</v>
      </c>
    </row>
    <row r="32" spans="1:16">
      <c r="A32" s="222" t="s">
        <v>45</v>
      </c>
      <c r="B32" s="223"/>
      <c r="C32" s="223"/>
      <c r="D32" s="223"/>
      <c r="E32" s="223"/>
      <c r="F32" s="223"/>
      <c r="G32" s="223"/>
      <c r="H32" s="224"/>
      <c r="I32" s="237">
        <f>SUM(I20:J31)</f>
        <v>1000</v>
      </c>
      <c r="J32" s="238"/>
      <c r="L32" s="51" t="s">
        <v>133</v>
      </c>
    </row>
    <row r="33" spans="1:24" ht="15" customHeight="1" thickBot="1">
      <c r="A33" s="163" t="s">
        <v>55</v>
      </c>
      <c r="B33" s="164"/>
      <c r="C33" s="164"/>
      <c r="D33" s="164"/>
      <c r="E33" s="164"/>
      <c r="F33" s="165"/>
      <c r="G33" s="160" t="s">
        <v>59</v>
      </c>
      <c r="H33" s="160"/>
      <c r="I33" s="235" t="s">
        <v>105</v>
      </c>
      <c r="J33" s="236"/>
      <c r="L33" s="113" t="s">
        <v>126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>
      <c r="A34" s="154" t="s">
        <v>66</v>
      </c>
      <c r="B34" s="155"/>
      <c r="C34" s="155"/>
      <c r="D34" s="155"/>
      <c r="E34" s="155"/>
      <c r="F34" s="155"/>
      <c r="G34" s="166"/>
      <c r="H34" s="23">
        <f>'JAN 26'!J108</f>
        <v>500</v>
      </c>
      <c r="I34" s="24">
        <f>'JAN 26'!J109</f>
        <v>10</v>
      </c>
      <c r="J34" s="169"/>
      <c r="L34" s="51" t="s">
        <v>133</v>
      </c>
    </row>
    <row r="35" spans="1:24">
      <c r="A35" s="156" t="s">
        <v>67</v>
      </c>
      <c r="B35" s="157"/>
      <c r="C35" s="157"/>
      <c r="D35" s="157"/>
      <c r="E35" s="157"/>
      <c r="F35" s="157"/>
      <c r="G35" s="167"/>
      <c r="H35" s="18"/>
      <c r="I35" s="25">
        <f>SUM(I20:J31)</f>
        <v>1000</v>
      </c>
      <c r="J35" s="169"/>
      <c r="L35" s="51" t="s">
        <v>133</v>
      </c>
    </row>
    <row r="36" spans="1:24">
      <c r="A36" s="171" t="s">
        <v>68</v>
      </c>
      <c r="B36" s="157"/>
      <c r="C36" s="157"/>
      <c r="D36" s="157"/>
      <c r="E36" s="157"/>
      <c r="F36" s="157"/>
      <c r="G36" s="167"/>
      <c r="H36" s="26">
        <v>0</v>
      </c>
      <c r="I36" s="16"/>
      <c r="J36" s="169"/>
      <c r="L36" s="65" t="s">
        <v>77</v>
      </c>
    </row>
    <row r="37" spans="1:24">
      <c r="A37" s="156" t="s">
        <v>69</v>
      </c>
      <c r="B37" s="157"/>
      <c r="C37" s="157"/>
      <c r="D37" s="157"/>
      <c r="E37" s="157"/>
      <c r="F37" s="157"/>
      <c r="G37" s="167"/>
      <c r="H37" s="18"/>
      <c r="I37" s="25">
        <v>10</v>
      </c>
      <c r="J37" s="169"/>
      <c r="L37" s="65" t="s">
        <v>77</v>
      </c>
    </row>
    <row r="38" spans="1:24" ht="24" customHeight="1">
      <c r="A38" s="172" t="s">
        <v>104</v>
      </c>
      <c r="B38" s="173"/>
      <c r="C38" s="173"/>
      <c r="D38" s="173"/>
      <c r="E38" s="173"/>
      <c r="F38" s="173"/>
      <c r="G38" s="167"/>
      <c r="H38" s="26">
        <v>0</v>
      </c>
      <c r="I38" s="25">
        <v>0</v>
      </c>
      <c r="J38" s="169"/>
      <c r="L38" s="65" t="s">
        <v>77</v>
      </c>
    </row>
    <row r="39" spans="1:24" ht="27" customHeight="1">
      <c r="A39" s="172" t="s">
        <v>98</v>
      </c>
      <c r="B39" s="173"/>
      <c r="C39" s="173"/>
      <c r="D39" s="173"/>
      <c r="E39" s="173"/>
      <c r="F39" s="217"/>
      <c r="G39" s="167"/>
      <c r="H39" s="18"/>
      <c r="I39" s="25">
        <f>I34+I35+I37+I38</f>
        <v>1020</v>
      </c>
      <c r="J39" s="169"/>
      <c r="L39" s="51" t="s">
        <v>133</v>
      </c>
    </row>
    <row r="40" spans="1:24">
      <c r="A40" s="156" t="s">
        <v>71</v>
      </c>
      <c r="B40" s="157"/>
      <c r="C40" s="157"/>
      <c r="D40" s="157"/>
      <c r="E40" s="157"/>
      <c r="F40" s="218"/>
      <c r="G40" s="167"/>
      <c r="H40" s="26">
        <f>H34+H36+H38</f>
        <v>500</v>
      </c>
      <c r="I40" s="18"/>
      <c r="J40" s="169"/>
      <c r="L40" s="51" t="s">
        <v>133</v>
      </c>
    </row>
    <row r="41" spans="1:24" ht="15" customHeight="1" thickBot="1">
      <c r="A41" s="152" t="s">
        <v>72</v>
      </c>
      <c r="B41" s="153"/>
      <c r="C41" s="153"/>
      <c r="D41" s="153"/>
      <c r="E41" s="153"/>
      <c r="F41" s="153"/>
      <c r="G41" s="168"/>
      <c r="H41" s="54"/>
      <c r="I41" s="63">
        <f>H40+I39</f>
        <v>1520</v>
      </c>
      <c r="J41" s="170"/>
      <c r="L41" s="51" t="s">
        <v>133</v>
      </c>
    </row>
    <row r="43" spans="1:24">
      <c r="A43" s="139" t="s">
        <v>76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24">
      <c r="A44" s="139" t="s">
        <v>21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24">
      <c r="A45" s="139" t="s">
        <v>22</v>
      </c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24" ht="15" thickBot="1"/>
    <row r="47" spans="1:24" ht="63" customHeight="1" thickBot="1">
      <c r="A47" s="148" t="s">
        <v>119</v>
      </c>
      <c r="B47" s="149"/>
      <c r="C47" s="149"/>
      <c r="D47" s="149"/>
      <c r="E47" s="149"/>
      <c r="F47" s="149"/>
      <c r="G47" s="149"/>
      <c r="H47" s="149"/>
      <c r="I47" s="149"/>
      <c r="J47" s="150"/>
      <c r="L47" s="65" t="s">
        <v>77</v>
      </c>
    </row>
    <row r="48" spans="1:24" ht="15" thickBo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24">
      <c r="A49" s="122" t="s">
        <v>23</v>
      </c>
      <c r="B49" s="123"/>
      <c r="C49" s="123"/>
      <c r="D49" s="123"/>
      <c r="E49" s="123"/>
      <c r="F49" s="123"/>
      <c r="G49" s="123"/>
      <c r="H49" s="123"/>
      <c r="I49" s="123"/>
      <c r="J49" s="124"/>
    </row>
    <row r="50" spans="1:24">
      <c r="A50" s="125" t="s">
        <v>175</v>
      </c>
      <c r="B50" s="126"/>
      <c r="C50" s="126"/>
      <c r="D50" s="126"/>
      <c r="E50" s="126"/>
      <c r="F50" s="126"/>
      <c r="G50" s="126"/>
      <c r="H50" s="126"/>
      <c r="I50" s="126"/>
      <c r="J50" s="127"/>
      <c r="L50" s="219" t="s">
        <v>143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</row>
    <row r="51" spans="1:24" ht="66.5">
      <c r="A51" s="128" t="s">
        <v>24</v>
      </c>
      <c r="B51" s="129"/>
      <c r="C51" s="129"/>
      <c r="D51" s="129"/>
      <c r="E51" s="129"/>
      <c r="F51" s="2" t="s">
        <v>25</v>
      </c>
      <c r="G51" s="2" t="s">
        <v>26</v>
      </c>
      <c r="H51" s="2" t="s">
        <v>27</v>
      </c>
      <c r="I51" s="106" t="s">
        <v>160</v>
      </c>
      <c r="J51" s="3" t="s">
        <v>29</v>
      </c>
      <c r="M51" s="84" t="s">
        <v>141</v>
      </c>
      <c r="N51" s="85"/>
      <c r="O51" s="85"/>
    </row>
    <row r="52" spans="1:24">
      <c r="A52" s="115" t="s">
        <v>30</v>
      </c>
      <c r="B52" s="116"/>
      <c r="C52" s="116"/>
      <c r="D52" s="116"/>
      <c r="E52" s="116"/>
      <c r="F52" s="27">
        <v>0</v>
      </c>
      <c r="G52" s="27">
        <v>0</v>
      </c>
      <c r="H52" s="27">
        <v>1000</v>
      </c>
      <c r="I52" s="104">
        <f>G52+H52</f>
        <v>1000</v>
      </c>
      <c r="J52" s="29">
        <v>0</v>
      </c>
      <c r="L52" s="65" t="s">
        <v>77</v>
      </c>
      <c r="M52" s="114" t="s">
        <v>133</v>
      </c>
      <c r="N52" s="114"/>
      <c r="O52" s="114"/>
    </row>
    <row r="53" spans="1:24">
      <c r="A53" s="115" t="s">
        <v>31</v>
      </c>
      <c r="B53" s="116"/>
      <c r="C53" s="116"/>
      <c r="D53" s="116"/>
      <c r="E53" s="116"/>
      <c r="F53" s="27">
        <v>0</v>
      </c>
      <c r="G53" s="27">
        <v>0</v>
      </c>
      <c r="H53" s="27">
        <v>0</v>
      </c>
      <c r="I53" s="104">
        <f t="shared" ref="I53:I68" si="0">G53+H53</f>
        <v>0</v>
      </c>
      <c r="J53" s="29">
        <v>0</v>
      </c>
      <c r="L53" s="65" t="s">
        <v>77</v>
      </c>
      <c r="M53" s="114" t="s">
        <v>133</v>
      </c>
      <c r="N53" s="114"/>
      <c r="O53" s="114"/>
    </row>
    <row r="54" spans="1:24">
      <c r="A54" s="115" t="s">
        <v>32</v>
      </c>
      <c r="B54" s="116"/>
      <c r="C54" s="116"/>
      <c r="D54" s="116"/>
      <c r="E54" s="116"/>
      <c r="F54" s="27">
        <v>0</v>
      </c>
      <c r="G54" s="27">
        <v>0</v>
      </c>
      <c r="H54" s="27">
        <v>0</v>
      </c>
      <c r="I54" s="104">
        <f t="shared" si="0"/>
        <v>0</v>
      </c>
      <c r="J54" s="29">
        <v>0</v>
      </c>
      <c r="L54" s="65" t="s">
        <v>77</v>
      </c>
      <c r="M54" s="114" t="s">
        <v>133</v>
      </c>
      <c r="N54" s="114"/>
      <c r="O54" s="114"/>
    </row>
    <row r="55" spans="1:24">
      <c r="A55" s="115" t="s">
        <v>33</v>
      </c>
      <c r="B55" s="116"/>
      <c r="C55" s="116"/>
      <c r="D55" s="116"/>
      <c r="E55" s="116"/>
      <c r="F55" s="27">
        <v>0</v>
      </c>
      <c r="G55" s="27">
        <v>0</v>
      </c>
      <c r="H55" s="27">
        <v>0</v>
      </c>
      <c r="I55" s="104">
        <f t="shared" si="0"/>
        <v>0</v>
      </c>
      <c r="J55" s="29">
        <v>0</v>
      </c>
      <c r="L55" s="65" t="s">
        <v>77</v>
      </c>
      <c r="M55" s="114" t="s">
        <v>133</v>
      </c>
      <c r="N55" s="114"/>
      <c r="O55" s="114"/>
    </row>
    <row r="56" spans="1:24">
      <c r="A56" s="115" t="s">
        <v>34</v>
      </c>
      <c r="B56" s="116"/>
      <c r="C56" s="116"/>
      <c r="D56" s="116"/>
      <c r="E56" s="116"/>
      <c r="F56" s="27">
        <v>0</v>
      </c>
      <c r="G56" s="27">
        <v>0</v>
      </c>
      <c r="H56" s="27">
        <v>0</v>
      </c>
      <c r="I56" s="104">
        <f t="shared" si="0"/>
        <v>0</v>
      </c>
      <c r="J56" s="29">
        <v>0</v>
      </c>
      <c r="L56" s="65" t="s">
        <v>77</v>
      </c>
      <c r="M56" s="114" t="s">
        <v>133</v>
      </c>
      <c r="N56" s="114"/>
      <c r="O56" s="114"/>
    </row>
    <row r="57" spans="1:24">
      <c r="A57" s="115" t="s">
        <v>35</v>
      </c>
      <c r="B57" s="116"/>
      <c r="C57" s="116"/>
      <c r="D57" s="116"/>
      <c r="E57" s="116"/>
      <c r="F57" s="27">
        <v>0</v>
      </c>
      <c r="G57" s="27">
        <v>0</v>
      </c>
      <c r="H57" s="27">
        <v>0</v>
      </c>
      <c r="I57" s="104">
        <f t="shared" si="0"/>
        <v>0</v>
      </c>
      <c r="J57" s="29">
        <v>0</v>
      </c>
      <c r="L57" s="65" t="s">
        <v>77</v>
      </c>
      <c r="M57" s="114" t="s">
        <v>133</v>
      </c>
      <c r="N57" s="114"/>
      <c r="O57" s="114"/>
    </row>
    <row r="58" spans="1:24">
      <c r="A58" s="115" t="s">
        <v>36</v>
      </c>
      <c r="B58" s="116"/>
      <c r="C58" s="116"/>
      <c r="D58" s="116"/>
      <c r="E58" s="116"/>
      <c r="F58" s="27">
        <v>0</v>
      </c>
      <c r="G58" s="27">
        <v>0</v>
      </c>
      <c r="H58" s="27">
        <v>0</v>
      </c>
      <c r="I58" s="104">
        <f t="shared" si="0"/>
        <v>0</v>
      </c>
      <c r="J58" s="29">
        <v>0</v>
      </c>
      <c r="L58" s="65" t="s">
        <v>77</v>
      </c>
      <c r="M58" s="114" t="s">
        <v>133</v>
      </c>
      <c r="N58" s="114"/>
      <c r="O58" s="114"/>
    </row>
    <row r="59" spans="1:24" ht="15" customHeight="1">
      <c r="A59" s="115" t="s">
        <v>152</v>
      </c>
      <c r="B59" s="116"/>
      <c r="C59" s="116"/>
      <c r="D59" s="116"/>
      <c r="E59" s="116"/>
      <c r="F59" s="27">
        <v>0</v>
      </c>
      <c r="G59" s="27">
        <v>0</v>
      </c>
      <c r="H59" s="27">
        <v>0</v>
      </c>
      <c r="I59" s="104">
        <f t="shared" si="0"/>
        <v>0</v>
      </c>
      <c r="J59" s="29">
        <v>0</v>
      </c>
      <c r="L59" s="65" t="s">
        <v>77</v>
      </c>
      <c r="M59" s="114" t="s">
        <v>133</v>
      </c>
      <c r="N59" s="114"/>
      <c r="O59" s="114"/>
    </row>
    <row r="60" spans="1:24" ht="14.5" customHeight="1">
      <c r="A60" s="115" t="s">
        <v>153</v>
      </c>
      <c r="B60" s="116"/>
      <c r="C60" s="116"/>
      <c r="D60" s="116"/>
      <c r="E60" s="116"/>
      <c r="F60" s="27">
        <v>0</v>
      </c>
      <c r="G60" s="27">
        <v>0</v>
      </c>
      <c r="H60" s="27">
        <v>0</v>
      </c>
      <c r="I60" s="104">
        <f t="shared" si="0"/>
        <v>0</v>
      </c>
      <c r="J60" s="29">
        <v>0</v>
      </c>
      <c r="L60" s="65" t="s">
        <v>77</v>
      </c>
      <c r="M60" s="114" t="s">
        <v>133</v>
      </c>
      <c r="N60" s="114"/>
      <c r="O60" s="114"/>
    </row>
    <row r="61" spans="1:24" ht="14.5" customHeight="1">
      <c r="A61" s="115" t="s">
        <v>154</v>
      </c>
      <c r="B61" s="116"/>
      <c r="C61" s="116"/>
      <c r="D61" s="116"/>
      <c r="E61" s="116"/>
      <c r="F61" s="27">
        <v>0</v>
      </c>
      <c r="G61" s="27">
        <v>0</v>
      </c>
      <c r="H61" s="27">
        <v>0</v>
      </c>
      <c r="I61" s="104">
        <f t="shared" si="0"/>
        <v>0</v>
      </c>
      <c r="J61" s="29">
        <v>0</v>
      </c>
      <c r="L61" s="65" t="s">
        <v>77</v>
      </c>
      <c r="M61" s="114" t="s">
        <v>133</v>
      </c>
      <c r="N61" s="114"/>
      <c r="O61" s="114"/>
    </row>
    <row r="62" spans="1:24">
      <c r="A62" s="115" t="s">
        <v>37</v>
      </c>
      <c r="B62" s="116"/>
      <c r="C62" s="116"/>
      <c r="D62" s="116"/>
      <c r="E62" s="116"/>
      <c r="F62" s="27">
        <v>0</v>
      </c>
      <c r="G62" s="27">
        <v>0</v>
      </c>
      <c r="H62" s="27">
        <v>0</v>
      </c>
      <c r="I62" s="104">
        <f t="shared" si="0"/>
        <v>0</v>
      </c>
      <c r="J62" s="29">
        <v>0</v>
      </c>
      <c r="L62" s="65" t="s">
        <v>77</v>
      </c>
      <c r="M62" s="114" t="s">
        <v>133</v>
      </c>
      <c r="N62" s="114"/>
      <c r="O62" s="114"/>
    </row>
    <row r="63" spans="1:24">
      <c r="A63" s="115" t="s">
        <v>38</v>
      </c>
      <c r="B63" s="116"/>
      <c r="C63" s="116"/>
      <c r="D63" s="116"/>
      <c r="E63" s="116"/>
      <c r="F63" s="27">
        <v>0</v>
      </c>
      <c r="G63" s="27">
        <v>0</v>
      </c>
      <c r="H63" s="27">
        <v>0</v>
      </c>
      <c r="I63" s="104">
        <f t="shared" si="0"/>
        <v>0</v>
      </c>
      <c r="J63" s="29">
        <v>0</v>
      </c>
      <c r="L63" s="65" t="s">
        <v>77</v>
      </c>
      <c r="M63" s="114" t="s">
        <v>133</v>
      </c>
      <c r="N63" s="114"/>
      <c r="O63" s="114"/>
    </row>
    <row r="64" spans="1:24">
      <c r="A64" s="115" t="s">
        <v>39</v>
      </c>
      <c r="B64" s="116"/>
      <c r="C64" s="116"/>
      <c r="D64" s="116"/>
      <c r="E64" s="116"/>
      <c r="F64" s="27">
        <v>0</v>
      </c>
      <c r="G64" s="27">
        <v>0</v>
      </c>
      <c r="H64" s="27">
        <v>0</v>
      </c>
      <c r="I64" s="104">
        <f t="shared" si="0"/>
        <v>0</v>
      </c>
      <c r="J64" s="29">
        <v>0</v>
      </c>
      <c r="L64" s="65" t="s">
        <v>77</v>
      </c>
      <c r="M64" s="114" t="s">
        <v>133</v>
      </c>
      <c r="N64" s="114"/>
      <c r="O64" s="114"/>
    </row>
    <row r="65" spans="1:15">
      <c r="A65" s="115" t="s">
        <v>40</v>
      </c>
      <c r="B65" s="116"/>
      <c r="C65" s="116"/>
      <c r="D65" s="116"/>
      <c r="E65" s="116"/>
      <c r="F65" s="27">
        <v>0</v>
      </c>
      <c r="G65" s="27">
        <v>0</v>
      </c>
      <c r="H65" s="27">
        <v>0</v>
      </c>
      <c r="I65" s="104">
        <f t="shared" si="0"/>
        <v>0</v>
      </c>
      <c r="J65" s="29">
        <v>0</v>
      </c>
      <c r="L65" s="65" t="s">
        <v>77</v>
      </c>
      <c r="M65" s="114" t="s">
        <v>133</v>
      </c>
      <c r="N65" s="114"/>
      <c r="O65" s="114"/>
    </row>
    <row r="66" spans="1:15">
      <c r="A66" s="115" t="s">
        <v>41</v>
      </c>
      <c r="B66" s="116"/>
      <c r="C66" s="116"/>
      <c r="D66" s="116"/>
      <c r="E66" s="116"/>
      <c r="F66" s="27">
        <v>0</v>
      </c>
      <c r="G66" s="27">
        <v>0</v>
      </c>
      <c r="H66" s="27">
        <v>0</v>
      </c>
      <c r="I66" s="104">
        <f t="shared" si="0"/>
        <v>0</v>
      </c>
      <c r="J66" s="29">
        <v>0</v>
      </c>
      <c r="L66" s="65" t="s">
        <v>77</v>
      </c>
      <c r="M66" s="114" t="s">
        <v>133</v>
      </c>
      <c r="N66" s="114"/>
      <c r="O66" s="114"/>
    </row>
    <row r="67" spans="1:15">
      <c r="A67" s="115" t="s">
        <v>42</v>
      </c>
      <c r="B67" s="116"/>
      <c r="C67" s="116"/>
      <c r="D67" s="116"/>
      <c r="E67" s="116"/>
      <c r="F67" s="27">
        <v>0</v>
      </c>
      <c r="G67" s="27">
        <v>0</v>
      </c>
      <c r="H67" s="27">
        <v>0</v>
      </c>
      <c r="I67" s="104">
        <f t="shared" si="0"/>
        <v>0</v>
      </c>
      <c r="J67" s="29">
        <v>0</v>
      </c>
      <c r="L67" s="65" t="s">
        <v>77</v>
      </c>
      <c r="M67" s="114" t="s">
        <v>133</v>
      </c>
      <c r="N67" s="114"/>
      <c r="O67" s="114"/>
    </row>
    <row r="68" spans="1:15">
      <c r="A68" s="115" t="s">
        <v>43</v>
      </c>
      <c r="B68" s="116"/>
      <c r="C68" s="116"/>
      <c r="D68" s="116"/>
      <c r="E68" s="116"/>
      <c r="F68" s="27">
        <v>0</v>
      </c>
      <c r="G68" s="27">
        <v>0</v>
      </c>
      <c r="H68" s="27">
        <v>0</v>
      </c>
      <c r="I68" s="104">
        <f t="shared" si="0"/>
        <v>0</v>
      </c>
      <c r="J68" s="29">
        <v>0</v>
      </c>
      <c r="L68" s="65" t="s">
        <v>77</v>
      </c>
      <c r="M68" s="114" t="s">
        <v>133</v>
      </c>
      <c r="N68" s="114"/>
      <c r="O68" s="114"/>
    </row>
    <row r="69" spans="1:15" ht="15" thickBot="1">
      <c r="A69" s="117" t="s">
        <v>44</v>
      </c>
      <c r="B69" s="118"/>
      <c r="C69" s="118"/>
      <c r="D69" s="118"/>
      <c r="E69" s="118"/>
      <c r="F69" s="72">
        <v>0</v>
      </c>
      <c r="G69" s="72">
        <v>0</v>
      </c>
      <c r="H69" s="72">
        <v>0</v>
      </c>
      <c r="I69" s="105">
        <v>0</v>
      </c>
      <c r="J69" s="73">
        <v>0</v>
      </c>
      <c r="L69" s="65" t="s">
        <v>77</v>
      </c>
      <c r="M69" s="114" t="s">
        <v>133</v>
      </c>
      <c r="N69" s="114"/>
      <c r="O69" s="114"/>
    </row>
    <row r="70" spans="1:15" ht="15.5" thickTop="1" thickBot="1">
      <c r="A70" s="234" t="s">
        <v>45</v>
      </c>
      <c r="B70" s="234"/>
      <c r="C70" s="234"/>
      <c r="D70" s="234"/>
      <c r="E70" s="234"/>
      <c r="F70" s="77">
        <f>SUM(F52:F69)</f>
        <v>0</v>
      </c>
      <c r="G70" s="77">
        <f t="shared" ref="G70:H70" si="1">SUM(G52:G69)</f>
        <v>0</v>
      </c>
      <c r="H70" s="75">
        <f t="shared" si="1"/>
        <v>1000</v>
      </c>
      <c r="I70" s="86">
        <f>SUM(I52:I69)</f>
        <v>1000</v>
      </c>
      <c r="J70" s="77">
        <f>SUM(J52:J69)</f>
        <v>0</v>
      </c>
      <c r="L70" s="51" t="s">
        <v>133</v>
      </c>
      <c r="M70" s="114" t="s">
        <v>133</v>
      </c>
      <c r="N70" s="114"/>
      <c r="O70" s="114"/>
    </row>
    <row r="71" spans="1:15" ht="15.5" thickTop="1" thickBot="1">
      <c r="A71" s="10"/>
      <c r="B71" s="10"/>
      <c r="C71" s="10"/>
      <c r="D71" s="10"/>
      <c r="E71" s="10"/>
      <c r="F71" s="11"/>
      <c r="G71" s="11"/>
      <c r="H71" s="11"/>
      <c r="I71" s="11"/>
      <c r="J71" s="11"/>
    </row>
    <row r="72" spans="1:15">
      <c r="A72" s="122" t="s">
        <v>23</v>
      </c>
      <c r="B72" s="123"/>
      <c r="C72" s="123"/>
      <c r="D72" s="123"/>
      <c r="E72" s="123"/>
      <c r="F72" s="123"/>
      <c r="G72" s="123"/>
      <c r="H72" s="123"/>
      <c r="I72" s="123"/>
      <c r="J72" s="124"/>
    </row>
    <row r="73" spans="1:15">
      <c r="A73" s="125" t="s">
        <v>64</v>
      </c>
      <c r="B73" s="126"/>
      <c r="C73" s="126"/>
      <c r="D73" s="126"/>
      <c r="E73" s="126"/>
      <c r="F73" s="126"/>
      <c r="G73" s="126"/>
      <c r="H73" s="126"/>
      <c r="I73" s="126"/>
      <c r="J73" s="127"/>
    </row>
    <row r="74" spans="1:15" ht="66.5">
      <c r="A74" s="128" t="s">
        <v>24</v>
      </c>
      <c r="B74" s="129"/>
      <c r="C74" s="129"/>
      <c r="D74" s="129"/>
      <c r="E74" s="129"/>
      <c r="F74" s="2" t="s">
        <v>25</v>
      </c>
      <c r="G74" s="45" t="s">
        <v>26</v>
      </c>
      <c r="H74" s="2" t="s">
        <v>27</v>
      </c>
      <c r="I74" s="106" t="s">
        <v>160</v>
      </c>
      <c r="J74" s="3" t="s">
        <v>29</v>
      </c>
      <c r="M74" s="84" t="s">
        <v>141</v>
      </c>
      <c r="N74" s="85"/>
      <c r="O74" s="85"/>
    </row>
    <row r="75" spans="1:15">
      <c r="A75" s="115" t="s">
        <v>30</v>
      </c>
      <c r="B75" s="116"/>
      <c r="C75" s="116"/>
      <c r="D75" s="116"/>
      <c r="E75" s="116"/>
      <c r="F75" s="27">
        <v>0</v>
      </c>
      <c r="G75" s="27">
        <v>0</v>
      </c>
      <c r="H75" s="27">
        <v>0</v>
      </c>
      <c r="I75" s="104">
        <f>G75+H75</f>
        <v>0</v>
      </c>
      <c r="J75" s="29">
        <v>0</v>
      </c>
      <c r="L75" s="65" t="s">
        <v>77</v>
      </c>
      <c r="M75" s="114" t="s">
        <v>133</v>
      </c>
      <c r="N75" s="114"/>
      <c r="O75" s="114"/>
    </row>
    <row r="76" spans="1:15">
      <c r="A76" s="115" t="s">
        <v>31</v>
      </c>
      <c r="B76" s="116"/>
      <c r="C76" s="116"/>
      <c r="D76" s="116"/>
      <c r="E76" s="116"/>
      <c r="F76" s="27">
        <v>0</v>
      </c>
      <c r="G76" s="27">
        <v>0</v>
      </c>
      <c r="H76" s="27">
        <v>0</v>
      </c>
      <c r="I76" s="104">
        <f t="shared" ref="I76:I91" si="2">G76+H76</f>
        <v>0</v>
      </c>
      <c r="J76" s="29">
        <v>0</v>
      </c>
      <c r="L76" s="65" t="s">
        <v>77</v>
      </c>
      <c r="M76" s="114" t="s">
        <v>133</v>
      </c>
      <c r="N76" s="114"/>
      <c r="O76" s="114"/>
    </row>
    <row r="77" spans="1:15">
      <c r="A77" s="115" t="s">
        <v>32</v>
      </c>
      <c r="B77" s="116"/>
      <c r="C77" s="116"/>
      <c r="D77" s="116"/>
      <c r="E77" s="116"/>
      <c r="F77" s="27">
        <v>0</v>
      </c>
      <c r="G77" s="27">
        <v>0</v>
      </c>
      <c r="H77" s="27">
        <v>0</v>
      </c>
      <c r="I77" s="104">
        <f t="shared" si="2"/>
        <v>0</v>
      </c>
      <c r="J77" s="29">
        <v>0</v>
      </c>
      <c r="L77" s="65" t="s">
        <v>77</v>
      </c>
      <c r="M77" s="114" t="s">
        <v>133</v>
      </c>
      <c r="N77" s="114"/>
      <c r="O77" s="114"/>
    </row>
    <row r="78" spans="1:15">
      <c r="A78" s="115" t="s">
        <v>33</v>
      </c>
      <c r="B78" s="116"/>
      <c r="C78" s="116"/>
      <c r="D78" s="116"/>
      <c r="E78" s="116"/>
      <c r="F78" s="27">
        <v>0</v>
      </c>
      <c r="G78" s="27">
        <v>0</v>
      </c>
      <c r="H78" s="27">
        <v>0</v>
      </c>
      <c r="I78" s="104">
        <f t="shared" si="2"/>
        <v>0</v>
      </c>
      <c r="J78" s="29">
        <v>0</v>
      </c>
      <c r="L78" s="65" t="s">
        <v>77</v>
      </c>
      <c r="M78" s="114" t="s">
        <v>133</v>
      </c>
      <c r="N78" s="114"/>
      <c r="O78" s="114"/>
    </row>
    <row r="79" spans="1:15">
      <c r="A79" s="115" t="s">
        <v>34</v>
      </c>
      <c r="B79" s="116"/>
      <c r="C79" s="116"/>
      <c r="D79" s="116"/>
      <c r="E79" s="116"/>
      <c r="F79" s="27">
        <v>0</v>
      </c>
      <c r="G79" s="27">
        <v>0</v>
      </c>
      <c r="H79" s="27">
        <v>0</v>
      </c>
      <c r="I79" s="104">
        <f t="shared" si="2"/>
        <v>0</v>
      </c>
      <c r="J79" s="29">
        <v>0</v>
      </c>
      <c r="L79" s="65" t="s">
        <v>77</v>
      </c>
      <c r="M79" s="114" t="s">
        <v>133</v>
      </c>
      <c r="N79" s="114"/>
      <c r="O79" s="114"/>
    </row>
    <row r="80" spans="1:15">
      <c r="A80" s="115" t="s">
        <v>35</v>
      </c>
      <c r="B80" s="116"/>
      <c r="C80" s="116"/>
      <c r="D80" s="116"/>
      <c r="E80" s="116"/>
      <c r="F80" s="27">
        <v>0</v>
      </c>
      <c r="G80" s="27">
        <v>0</v>
      </c>
      <c r="H80" s="27">
        <v>0</v>
      </c>
      <c r="I80" s="104">
        <f t="shared" si="2"/>
        <v>0</v>
      </c>
      <c r="J80" s="29">
        <v>0</v>
      </c>
      <c r="L80" s="65" t="s">
        <v>77</v>
      </c>
      <c r="M80" s="114" t="s">
        <v>133</v>
      </c>
      <c r="N80" s="114"/>
      <c r="O80" s="114"/>
    </row>
    <row r="81" spans="1:15">
      <c r="A81" s="115" t="s">
        <v>36</v>
      </c>
      <c r="B81" s="116"/>
      <c r="C81" s="116"/>
      <c r="D81" s="116"/>
      <c r="E81" s="116"/>
      <c r="F81" s="27">
        <v>0</v>
      </c>
      <c r="G81" s="27">
        <v>0</v>
      </c>
      <c r="H81" s="27">
        <v>0</v>
      </c>
      <c r="I81" s="104">
        <f t="shared" si="2"/>
        <v>0</v>
      </c>
      <c r="J81" s="29">
        <v>0</v>
      </c>
      <c r="L81" s="65" t="s">
        <v>77</v>
      </c>
      <c r="M81" s="114" t="s">
        <v>133</v>
      </c>
      <c r="N81" s="114"/>
      <c r="O81" s="114"/>
    </row>
    <row r="82" spans="1:15" ht="14.5" customHeight="1">
      <c r="A82" s="115" t="s">
        <v>152</v>
      </c>
      <c r="B82" s="116"/>
      <c r="C82" s="116"/>
      <c r="D82" s="116"/>
      <c r="E82" s="116"/>
      <c r="F82" s="27">
        <v>0</v>
      </c>
      <c r="G82" s="27">
        <v>0</v>
      </c>
      <c r="H82" s="27">
        <v>0</v>
      </c>
      <c r="I82" s="104">
        <f t="shared" si="2"/>
        <v>0</v>
      </c>
      <c r="J82" s="29">
        <v>0</v>
      </c>
      <c r="L82" s="65" t="s">
        <v>77</v>
      </c>
      <c r="M82" s="114" t="s">
        <v>133</v>
      </c>
      <c r="N82" s="114"/>
      <c r="O82" s="114"/>
    </row>
    <row r="83" spans="1:15">
      <c r="A83" s="115" t="s">
        <v>153</v>
      </c>
      <c r="B83" s="116"/>
      <c r="C83" s="116"/>
      <c r="D83" s="116"/>
      <c r="E83" s="116"/>
      <c r="F83" s="27">
        <v>0</v>
      </c>
      <c r="G83" s="27">
        <v>0</v>
      </c>
      <c r="H83" s="27">
        <v>0</v>
      </c>
      <c r="I83" s="104">
        <f t="shared" si="2"/>
        <v>0</v>
      </c>
      <c r="J83" s="29">
        <v>0</v>
      </c>
      <c r="L83" s="65" t="s">
        <v>77</v>
      </c>
      <c r="M83" s="114" t="s">
        <v>133</v>
      </c>
      <c r="N83" s="114"/>
      <c r="O83" s="114"/>
    </row>
    <row r="84" spans="1:15">
      <c r="A84" s="115" t="s">
        <v>154</v>
      </c>
      <c r="B84" s="116"/>
      <c r="C84" s="116"/>
      <c r="D84" s="116"/>
      <c r="E84" s="116"/>
      <c r="F84" s="27">
        <v>0</v>
      </c>
      <c r="G84" s="27">
        <v>0</v>
      </c>
      <c r="H84" s="27">
        <v>0</v>
      </c>
      <c r="I84" s="104">
        <f t="shared" si="2"/>
        <v>0</v>
      </c>
      <c r="J84" s="29">
        <v>0</v>
      </c>
      <c r="L84" s="65" t="s">
        <v>77</v>
      </c>
      <c r="M84" s="114" t="s">
        <v>133</v>
      </c>
      <c r="N84" s="114"/>
      <c r="O84" s="114"/>
    </row>
    <row r="85" spans="1:15">
      <c r="A85" s="115" t="s">
        <v>37</v>
      </c>
      <c r="B85" s="116"/>
      <c r="C85" s="116"/>
      <c r="D85" s="116"/>
      <c r="E85" s="116"/>
      <c r="F85" s="27">
        <v>0</v>
      </c>
      <c r="G85" s="27">
        <v>0</v>
      </c>
      <c r="H85" s="27">
        <v>0</v>
      </c>
      <c r="I85" s="104">
        <f t="shared" si="2"/>
        <v>0</v>
      </c>
      <c r="J85" s="29">
        <v>0</v>
      </c>
      <c r="L85" s="65" t="s">
        <v>77</v>
      </c>
      <c r="M85" s="114" t="s">
        <v>133</v>
      </c>
      <c r="N85" s="114"/>
      <c r="O85" s="114"/>
    </row>
    <row r="86" spans="1:15">
      <c r="A86" s="115" t="s">
        <v>38</v>
      </c>
      <c r="B86" s="116"/>
      <c r="C86" s="116"/>
      <c r="D86" s="116"/>
      <c r="E86" s="116"/>
      <c r="F86" s="27">
        <v>0</v>
      </c>
      <c r="G86" s="27">
        <v>0</v>
      </c>
      <c r="H86" s="27">
        <v>0</v>
      </c>
      <c r="I86" s="104">
        <f t="shared" si="2"/>
        <v>0</v>
      </c>
      <c r="J86" s="29">
        <v>0</v>
      </c>
      <c r="L86" s="65" t="s">
        <v>77</v>
      </c>
      <c r="M86" s="114" t="s">
        <v>133</v>
      </c>
      <c r="N86" s="114"/>
      <c r="O86" s="114"/>
    </row>
    <row r="87" spans="1:15">
      <c r="A87" s="115" t="s">
        <v>39</v>
      </c>
      <c r="B87" s="116"/>
      <c r="C87" s="116"/>
      <c r="D87" s="116"/>
      <c r="E87" s="116"/>
      <c r="F87" s="27">
        <v>0</v>
      </c>
      <c r="G87" s="27">
        <v>0</v>
      </c>
      <c r="H87" s="27">
        <v>0</v>
      </c>
      <c r="I87" s="104">
        <f t="shared" si="2"/>
        <v>0</v>
      </c>
      <c r="J87" s="29">
        <v>0</v>
      </c>
      <c r="L87" s="65" t="s">
        <v>77</v>
      </c>
      <c r="M87" s="114" t="s">
        <v>133</v>
      </c>
      <c r="N87" s="114"/>
      <c r="O87" s="114"/>
    </row>
    <row r="88" spans="1:15">
      <c r="A88" s="115" t="s">
        <v>40</v>
      </c>
      <c r="B88" s="116"/>
      <c r="C88" s="116"/>
      <c r="D88" s="116"/>
      <c r="E88" s="116"/>
      <c r="F88" s="27">
        <v>0</v>
      </c>
      <c r="G88" s="27">
        <v>0</v>
      </c>
      <c r="H88" s="27">
        <v>0</v>
      </c>
      <c r="I88" s="104">
        <f t="shared" si="2"/>
        <v>0</v>
      </c>
      <c r="J88" s="29">
        <v>0</v>
      </c>
      <c r="L88" s="65" t="s">
        <v>77</v>
      </c>
      <c r="M88" s="114" t="s">
        <v>133</v>
      </c>
      <c r="N88" s="114"/>
      <c r="O88" s="114"/>
    </row>
    <row r="89" spans="1:15">
      <c r="A89" s="115" t="s">
        <v>41</v>
      </c>
      <c r="B89" s="116"/>
      <c r="C89" s="116"/>
      <c r="D89" s="116"/>
      <c r="E89" s="116"/>
      <c r="F89" s="27">
        <v>0</v>
      </c>
      <c r="G89" s="27">
        <v>0</v>
      </c>
      <c r="H89" s="27">
        <v>0</v>
      </c>
      <c r="I89" s="104">
        <f t="shared" si="2"/>
        <v>0</v>
      </c>
      <c r="J89" s="29">
        <v>0</v>
      </c>
      <c r="L89" s="65" t="s">
        <v>77</v>
      </c>
      <c r="M89" s="114" t="s">
        <v>133</v>
      </c>
      <c r="N89" s="114"/>
      <c r="O89" s="114"/>
    </row>
    <row r="90" spans="1:15">
      <c r="A90" s="115" t="s">
        <v>42</v>
      </c>
      <c r="B90" s="116"/>
      <c r="C90" s="116"/>
      <c r="D90" s="116"/>
      <c r="E90" s="116"/>
      <c r="F90" s="27">
        <v>0</v>
      </c>
      <c r="G90" s="27">
        <v>0</v>
      </c>
      <c r="H90" s="27">
        <v>0</v>
      </c>
      <c r="I90" s="104">
        <f t="shared" si="2"/>
        <v>0</v>
      </c>
      <c r="J90" s="29">
        <v>0</v>
      </c>
      <c r="L90" s="65" t="s">
        <v>77</v>
      </c>
      <c r="M90" s="114" t="s">
        <v>133</v>
      </c>
      <c r="N90" s="114"/>
      <c r="O90" s="114"/>
    </row>
    <row r="91" spans="1:15">
      <c r="A91" s="115" t="s">
        <v>43</v>
      </c>
      <c r="B91" s="116"/>
      <c r="C91" s="116"/>
      <c r="D91" s="116"/>
      <c r="E91" s="116"/>
      <c r="F91" s="27">
        <v>0</v>
      </c>
      <c r="G91" s="27">
        <v>0</v>
      </c>
      <c r="H91" s="27">
        <v>0</v>
      </c>
      <c r="I91" s="104">
        <f t="shared" si="2"/>
        <v>0</v>
      </c>
      <c r="J91" s="29">
        <v>0</v>
      </c>
      <c r="L91" s="65" t="s">
        <v>77</v>
      </c>
      <c r="M91" s="114" t="s">
        <v>133</v>
      </c>
      <c r="N91" s="114"/>
      <c r="O91" s="114"/>
    </row>
    <row r="92" spans="1:15" ht="15" thickBot="1">
      <c r="A92" s="117" t="s">
        <v>44</v>
      </c>
      <c r="B92" s="118"/>
      <c r="C92" s="118"/>
      <c r="D92" s="118"/>
      <c r="E92" s="118"/>
      <c r="F92" s="72">
        <v>0</v>
      </c>
      <c r="G92" s="72">
        <v>0</v>
      </c>
      <c r="H92" s="72">
        <v>0</v>
      </c>
      <c r="I92" s="105">
        <v>0</v>
      </c>
      <c r="J92" s="73">
        <v>0</v>
      </c>
      <c r="L92" s="65" t="s">
        <v>77</v>
      </c>
      <c r="M92" s="114" t="s">
        <v>133</v>
      </c>
      <c r="N92" s="114"/>
      <c r="O92" s="114"/>
    </row>
    <row r="93" spans="1:15" ht="15.5" thickTop="1" thickBot="1">
      <c r="A93" s="234" t="s">
        <v>45</v>
      </c>
      <c r="B93" s="234"/>
      <c r="C93" s="234"/>
      <c r="D93" s="234"/>
      <c r="E93" s="234"/>
      <c r="F93" s="77">
        <f>SUM(F75:F92)</f>
        <v>0</v>
      </c>
      <c r="G93" s="77">
        <f>SUM(G75:G92)</f>
        <v>0</v>
      </c>
      <c r="H93" s="75">
        <f>SUM(H75:H92)</f>
        <v>0</v>
      </c>
      <c r="I93" s="86">
        <f>SUM(I75:I92)</f>
        <v>0</v>
      </c>
      <c r="J93" s="77">
        <f t="shared" ref="J93" si="3">SUM(J75:J92)</f>
        <v>0</v>
      </c>
      <c r="L93" s="51" t="s">
        <v>133</v>
      </c>
      <c r="M93" s="114" t="s">
        <v>133</v>
      </c>
      <c r="N93" s="114"/>
      <c r="O93" s="114"/>
    </row>
    <row r="94" spans="1:15" ht="15" thickTop="1">
      <c r="A94" s="10"/>
      <c r="B94" s="10"/>
      <c r="C94" s="10"/>
      <c r="D94" s="10"/>
      <c r="E94" s="10"/>
      <c r="F94" s="11"/>
      <c r="G94" s="11"/>
      <c r="H94" s="11"/>
      <c r="I94" s="11"/>
      <c r="J94" s="11"/>
    </row>
    <row r="95" spans="1:15">
      <c r="A95" s="143" t="s">
        <v>46</v>
      </c>
      <c r="B95" s="143"/>
      <c r="C95" s="143"/>
      <c r="D95" s="143"/>
      <c r="E95" s="143"/>
      <c r="F95" s="143"/>
      <c r="G95" s="143"/>
      <c r="H95" s="143"/>
      <c r="I95" s="143"/>
      <c r="J95" s="143"/>
    </row>
    <row r="96" spans="1:15">
      <c r="A96" s="139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</row>
    <row r="97" spans="1:12">
      <c r="A97" s="139" t="s">
        <v>48</v>
      </c>
      <c r="B97" s="139"/>
      <c r="C97" s="139"/>
      <c r="D97" s="139"/>
      <c r="E97" s="139"/>
      <c r="F97" s="139"/>
      <c r="G97" s="139"/>
      <c r="H97" s="139"/>
      <c r="I97" s="139"/>
      <c r="J97" s="139"/>
    </row>
    <row r="98" spans="1:12">
      <c r="A98" s="139" t="s">
        <v>49</v>
      </c>
      <c r="B98" s="139"/>
      <c r="C98" s="139"/>
      <c r="D98" s="139"/>
      <c r="E98" s="139"/>
      <c r="F98" s="139"/>
      <c r="G98" s="139"/>
      <c r="H98" s="139"/>
      <c r="I98" s="139"/>
      <c r="J98" s="139"/>
    </row>
    <row r="99" spans="1:12" ht="21" customHeight="1">
      <c r="A99" s="140" t="s">
        <v>50</v>
      </c>
      <c r="B99" s="141"/>
      <c r="C99" s="141"/>
      <c r="D99" s="141"/>
      <c r="E99" s="141"/>
      <c r="F99" s="141"/>
      <c r="G99" s="141"/>
      <c r="H99" s="141"/>
      <c r="I99" s="141"/>
      <c r="J99" s="141"/>
    </row>
    <row r="100" spans="1:12" ht="41.15" customHeight="1">
      <c r="A100" s="142" t="s">
        <v>51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2" ht="15" thickBot="1">
      <c r="A101" s="144" t="s">
        <v>52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15" thickBot="1">
      <c r="A102" s="132" t="s">
        <v>53</v>
      </c>
      <c r="B102" s="133"/>
      <c r="C102" s="133"/>
      <c r="D102" s="133"/>
      <c r="E102" s="133"/>
      <c r="F102" s="133"/>
      <c r="G102" s="133"/>
      <c r="H102" s="133"/>
      <c r="I102" s="133"/>
      <c r="J102" s="134"/>
    </row>
    <row r="103" spans="1:12" ht="14.5" customHeight="1">
      <c r="A103" s="135" t="s">
        <v>100</v>
      </c>
      <c r="B103" s="136"/>
      <c r="C103" s="136"/>
      <c r="D103" s="136"/>
      <c r="E103" s="136"/>
      <c r="F103" s="136"/>
      <c r="G103" s="136"/>
      <c r="H103" s="136"/>
      <c r="I103" s="145"/>
      <c r="J103" s="32">
        <f>I41</f>
        <v>1520</v>
      </c>
      <c r="L103" s="51" t="s">
        <v>133</v>
      </c>
    </row>
    <row r="104" spans="1:12" ht="15.75" customHeight="1">
      <c r="A104" s="137" t="s">
        <v>101</v>
      </c>
      <c r="B104" s="138"/>
      <c r="C104" s="138"/>
      <c r="D104" s="138"/>
      <c r="E104" s="138"/>
      <c r="F104" s="138"/>
      <c r="G104" s="138"/>
      <c r="H104" s="138"/>
      <c r="I104" s="146"/>
      <c r="J104" s="44">
        <f>I70+I93</f>
        <v>1000</v>
      </c>
      <c r="L104" s="51" t="s">
        <v>133</v>
      </c>
    </row>
    <row r="105" spans="1:12" ht="15.75" customHeight="1">
      <c r="A105" s="115" t="s">
        <v>110</v>
      </c>
      <c r="B105" s="116"/>
      <c r="C105" s="116"/>
      <c r="D105" s="116"/>
      <c r="E105" s="116"/>
      <c r="F105" s="116"/>
      <c r="G105" s="116"/>
      <c r="H105" s="116"/>
      <c r="I105" s="146"/>
      <c r="J105" s="44">
        <f>H40-I93</f>
        <v>500</v>
      </c>
      <c r="L105" s="51" t="s">
        <v>133</v>
      </c>
    </row>
    <row r="106" spans="1:12" ht="15.75" customHeight="1">
      <c r="A106" s="115" t="s">
        <v>111</v>
      </c>
      <c r="B106" s="116"/>
      <c r="C106" s="116"/>
      <c r="D106" s="116"/>
      <c r="E106" s="116"/>
      <c r="F106" s="116"/>
      <c r="G106" s="116"/>
      <c r="H106" s="116"/>
      <c r="I106" s="146"/>
      <c r="J106" s="44">
        <f>I39-I70-J107</f>
        <v>20</v>
      </c>
      <c r="L106" s="51" t="s">
        <v>133</v>
      </c>
    </row>
    <row r="107" spans="1:12" ht="15.75" customHeight="1">
      <c r="A107" s="115" t="s">
        <v>65</v>
      </c>
      <c r="B107" s="116"/>
      <c r="C107" s="116"/>
      <c r="D107" s="116"/>
      <c r="E107" s="116"/>
      <c r="F107" s="116"/>
      <c r="G107" s="116"/>
      <c r="H107" s="116"/>
      <c r="I107" s="146"/>
      <c r="J107" s="33">
        <v>0</v>
      </c>
      <c r="L107" s="65" t="s">
        <v>77</v>
      </c>
    </row>
    <row r="108" spans="1:12" ht="15.75" customHeight="1">
      <c r="A108" s="115" t="s">
        <v>112</v>
      </c>
      <c r="B108" s="116"/>
      <c r="C108" s="116"/>
      <c r="D108" s="116"/>
      <c r="E108" s="116"/>
      <c r="F108" s="116"/>
      <c r="G108" s="116"/>
      <c r="H108" s="116"/>
      <c r="I108" s="146"/>
      <c r="J108" s="44">
        <f>J105</f>
        <v>500</v>
      </c>
      <c r="L108" s="51" t="s">
        <v>133</v>
      </c>
    </row>
    <row r="109" spans="1:12" ht="15.75" customHeight="1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46"/>
      <c r="J109" s="46">
        <f>J106-J107</f>
        <v>20</v>
      </c>
      <c r="L109" s="51" t="s">
        <v>133</v>
      </c>
    </row>
    <row r="110" spans="1:12" ht="15.75" customHeight="1" thickBot="1">
      <c r="A110" s="117" t="s">
        <v>171</v>
      </c>
      <c r="B110" s="118"/>
      <c r="C110" s="118"/>
      <c r="D110" s="118"/>
      <c r="E110" s="118"/>
      <c r="F110" s="118"/>
      <c r="G110" s="118"/>
      <c r="H110" s="118"/>
      <c r="I110" s="147"/>
      <c r="J110" s="66">
        <f>J108+J109</f>
        <v>520</v>
      </c>
      <c r="L110" s="51" t="s">
        <v>133</v>
      </c>
    </row>
    <row r="111" spans="1:12" ht="66" customHeight="1">
      <c r="A111" s="130" t="s">
        <v>54</v>
      </c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spans="1:12" ht="15.5">
      <c r="A112" s="131" t="s">
        <v>121</v>
      </c>
      <c r="B112" s="131"/>
      <c r="C112" s="131"/>
      <c r="D112" s="131"/>
      <c r="E112" s="131"/>
      <c r="F112" s="131"/>
      <c r="G112" s="131"/>
      <c r="H112" s="131"/>
      <c r="I112" s="131"/>
      <c r="J112" s="131"/>
      <c r="L112" s="65" t="s">
        <v>77</v>
      </c>
    </row>
    <row r="113" spans="1:12">
      <c r="A113" s="9" t="s">
        <v>63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2" ht="15.5">
      <c r="A116" s="120" t="s">
        <v>61</v>
      </c>
      <c r="B116" s="121"/>
      <c r="C116" s="121"/>
      <c r="D116" s="121"/>
      <c r="E116" s="121"/>
      <c r="F116" s="121"/>
      <c r="G116" s="121"/>
      <c r="H116" s="121"/>
      <c r="I116" s="121"/>
      <c r="J116" s="121"/>
    </row>
    <row r="117" spans="1:12" ht="15.5">
      <c r="A117" s="121" t="str">
        <f>E7</f>
        <v>FULANO(A) DE TAL - PRESIDENTE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L117" s="65" t="s">
        <v>77</v>
      </c>
    </row>
    <row r="118" spans="1:12" ht="15.5">
      <c r="A118" s="121" t="s">
        <v>62</v>
      </c>
      <c r="B118" s="121"/>
      <c r="C118" s="121"/>
      <c r="D118" s="121"/>
      <c r="E118" s="121"/>
      <c r="F118" s="121"/>
      <c r="G118" s="121"/>
      <c r="H118" s="121"/>
      <c r="I118" s="121"/>
      <c r="J118" s="121"/>
    </row>
  </sheetData>
  <mergeCells count="231">
    <mergeCell ref="A29:B29"/>
    <mergeCell ref="A30:B30"/>
    <mergeCell ref="C28:D28"/>
    <mergeCell ref="C29:D29"/>
    <mergeCell ref="C30:D30"/>
    <mergeCell ref="E28:F28"/>
    <mergeCell ref="E29:F29"/>
    <mergeCell ref="E30:F30"/>
    <mergeCell ref="G28:H28"/>
    <mergeCell ref="G29:H29"/>
    <mergeCell ref="G30:H30"/>
    <mergeCell ref="L50:X50"/>
    <mergeCell ref="L33:X33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L1:X1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31:B31"/>
    <mergeCell ref="C31:D31"/>
    <mergeCell ref="E31:F31"/>
    <mergeCell ref="G31:H31"/>
    <mergeCell ref="I31:J31"/>
    <mergeCell ref="A33:F33"/>
    <mergeCell ref="G33:H33"/>
    <mergeCell ref="I33:J33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I28:J28"/>
    <mergeCell ref="I29:J29"/>
    <mergeCell ref="I30:J30"/>
    <mergeCell ref="A32:H32"/>
    <mergeCell ref="I32:J32"/>
    <mergeCell ref="A28:B28"/>
    <mergeCell ref="A34:F34"/>
    <mergeCell ref="G34:G41"/>
    <mergeCell ref="J34:J41"/>
    <mergeCell ref="A35:F35"/>
    <mergeCell ref="A36:F36"/>
    <mergeCell ref="A37:F37"/>
    <mergeCell ref="A38:F38"/>
    <mergeCell ref="A39:F39"/>
    <mergeCell ref="A40:F40"/>
    <mergeCell ref="A41:F41"/>
    <mergeCell ref="A50:J50"/>
    <mergeCell ref="A51:E51"/>
    <mergeCell ref="A52:E52"/>
    <mergeCell ref="A53:E53"/>
    <mergeCell ref="A54:E54"/>
    <mergeCell ref="A55:E55"/>
    <mergeCell ref="A43:J43"/>
    <mergeCell ref="A44:J44"/>
    <mergeCell ref="A45:J45"/>
    <mergeCell ref="A47:J47"/>
    <mergeCell ref="A48:J48"/>
    <mergeCell ref="A49:J49"/>
    <mergeCell ref="A64:E64"/>
    <mergeCell ref="A65:E65"/>
    <mergeCell ref="A66:E66"/>
    <mergeCell ref="A67:E67"/>
    <mergeCell ref="A68:E68"/>
    <mergeCell ref="A69:E69"/>
    <mergeCell ref="A56:E56"/>
    <mergeCell ref="A57:E57"/>
    <mergeCell ref="A58:E58"/>
    <mergeCell ref="A62:E62"/>
    <mergeCell ref="A63:E63"/>
    <mergeCell ref="A59:E59"/>
    <mergeCell ref="A60:E60"/>
    <mergeCell ref="A61:E61"/>
    <mergeCell ref="A79:E79"/>
    <mergeCell ref="A80:E80"/>
    <mergeCell ref="A81:E81"/>
    <mergeCell ref="A91:E91"/>
    <mergeCell ref="A92:E92"/>
    <mergeCell ref="A93:E93"/>
    <mergeCell ref="A95:J95"/>
    <mergeCell ref="A70:E70"/>
    <mergeCell ref="A72:J72"/>
    <mergeCell ref="A73:J73"/>
    <mergeCell ref="A74:E74"/>
    <mergeCell ref="A75:E75"/>
    <mergeCell ref="A76:E76"/>
    <mergeCell ref="A82:E82"/>
    <mergeCell ref="A83:E83"/>
    <mergeCell ref="A84:E84"/>
    <mergeCell ref="A118:J118"/>
    <mergeCell ref="A111:J111"/>
    <mergeCell ref="A116:J116"/>
    <mergeCell ref="A117:J117"/>
    <mergeCell ref="A110:H110"/>
    <mergeCell ref="A112:J112"/>
    <mergeCell ref="A107:H107"/>
    <mergeCell ref="A108:H108"/>
    <mergeCell ref="A109:H109"/>
    <mergeCell ref="M11:X11"/>
    <mergeCell ref="M14:X14"/>
    <mergeCell ref="M15:X15"/>
    <mergeCell ref="A104:H104"/>
    <mergeCell ref="A105:H105"/>
    <mergeCell ref="A106:H106"/>
    <mergeCell ref="A98:J98"/>
    <mergeCell ref="A99:J99"/>
    <mergeCell ref="A100:J100"/>
    <mergeCell ref="A101:J101"/>
    <mergeCell ref="A102:J102"/>
    <mergeCell ref="A103:H103"/>
    <mergeCell ref="I103:I110"/>
    <mergeCell ref="A96:J96"/>
    <mergeCell ref="A97:J97"/>
    <mergeCell ref="A85:E85"/>
    <mergeCell ref="A86:E86"/>
    <mergeCell ref="A87:E87"/>
    <mergeCell ref="A88:E88"/>
    <mergeCell ref="A89:E89"/>
    <mergeCell ref="A90:E90"/>
    <mergeCell ref="A77:E77"/>
    <mergeCell ref="A78:E78"/>
    <mergeCell ref="M52:O52"/>
    <mergeCell ref="M53:O53"/>
    <mergeCell ref="M54:O54"/>
    <mergeCell ref="M55:O55"/>
    <mergeCell ref="M56:O56"/>
    <mergeCell ref="M57:O57"/>
    <mergeCell ref="M58:O58"/>
    <mergeCell ref="M59:O59"/>
    <mergeCell ref="M60:O60"/>
    <mergeCell ref="M61:O61"/>
    <mergeCell ref="M62:O62"/>
    <mergeCell ref="M63:O63"/>
    <mergeCell ref="M64:O64"/>
    <mergeCell ref="M65:O65"/>
    <mergeCell ref="M66:O66"/>
    <mergeCell ref="M67:O67"/>
    <mergeCell ref="M68:O68"/>
    <mergeCell ref="M69:O69"/>
    <mergeCell ref="M70:O70"/>
    <mergeCell ref="M75:O75"/>
    <mergeCell ref="M76:O76"/>
    <mergeCell ref="M77:O77"/>
    <mergeCell ref="M78:O78"/>
    <mergeCell ref="M79:O79"/>
    <mergeCell ref="M80:O80"/>
    <mergeCell ref="M81:O81"/>
    <mergeCell ref="M82:O82"/>
    <mergeCell ref="M83:O83"/>
    <mergeCell ref="M93:O93"/>
    <mergeCell ref="M84:O84"/>
    <mergeCell ref="M85:O85"/>
    <mergeCell ref="M86:O86"/>
    <mergeCell ref="M87:O87"/>
    <mergeCell ref="M88:O88"/>
    <mergeCell ref="M89:O89"/>
    <mergeCell ref="M90:O90"/>
    <mergeCell ref="M91:O91"/>
    <mergeCell ref="M92:O92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118"/>
  <sheetViews>
    <sheetView zoomScale="90" zoomScaleNormal="90" workbookViewId="0">
      <selection activeCell="G31" sqref="G31:H31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4.26953125" style="1" bestFit="1" customWidth="1"/>
    <col min="11" max="11" width="7.1796875" style="1" customWidth="1"/>
    <col min="12" max="12" width="28.7265625" style="49" bestFit="1" customWidth="1"/>
    <col min="13" max="17" width="9.1796875" style="49"/>
    <col min="18" max="24" width="9.1796875" style="48"/>
    <col min="25" max="16384" width="9.1796875" style="1"/>
  </cols>
  <sheetData>
    <row r="1" spans="1:24" ht="42" customHeight="1" thickBot="1">
      <c r="A1" s="181" t="s">
        <v>57</v>
      </c>
      <c r="B1" s="182"/>
      <c r="C1" s="182"/>
      <c r="D1" s="182"/>
      <c r="E1" s="182"/>
      <c r="F1" s="182"/>
      <c r="G1" s="182"/>
      <c r="H1" s="182"/>
      <c r="I1" s="182"/>
      <c r="J1" s="183"/>
      <c r="L1" s="220" t="s">
        <v>114</v>
      </c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</row>
    <row r="2" spans="1:24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4" s="4" customFormat="1" ht="21" customHeight="1">
      <c r="A3" s="258" t="s">
        <v>0</v>
      </c>
      <c r="B3" s="259"/>
      <c r="C3" s="259"/>
      <c r="D3" s="259"/>
      <c r="E3" s="260" t="s">
        <v>56</v>
      </c>
      <c r="F3" s="260"/>
      <c r="G3" s="260"/>
      <c r="H3" s="260"/>
      <c r="I3" s="260"/>
      <c r="J3" s="261"/>
      <c r="L3" s="51" t="s">
        <v>133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" customFormat="1" ht="42" customHeight="1">
      <c r="A4" s="246" t="s">
        <v>1</v>
      </c>
      <c r="B4" s="247"/>
      <c r="C4" s="247"/>
      <c r="D4" s="247"/>
      <c r="E4" s="190" t="str">
        <f>'JAN 26'!E4:J4</f>
        <v>NOME DA ORGANIZAÇÃO</v>
      </c>
      <c r="F4" s="190"/>
      <c r="G4" s="190"/>
      <c r="H4" s="190"/>
      <c r="I4" s="190"/>
      <c r="J4" s="191"/>
      <c r="L4" s="51" t="s">
        <v>133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" customFormat="1" ht="21" customHeight="1">
      <c r="A5" s="246" t="s">
        <v>2</v>
      </c>
      <c r="B5" s="247"/>
      <c r="C5" s="247"/>
      <c r="D5" s="247"/>
      <c r="E5" s="190" t="str">
        <f>'JAN 26'!E5:J5</f>
        <v>XX.XXX.XXX/0001-93</v>
      </c>
      <c r="F5" s="190"/>
      <c r="G5" s="190"/>
      <c r="H5" s="190"/>
      <c r="I5" s="190"/>
      <c r="J5" s="191"/>
      <c r="L5" s="51" t="s">
        <v>133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s="4" customFormat="1" ht="33.65" customHeight="1">
      <c r="A6" s="246" t="s">
        <v>75</v>
      </c>
      <c r="B6" s="247"/>
      <c r="C6" s="247"/>
      <c r="D6" s="247"/>
      <c r="E6" s="190" t="str">
        <f>'JAN 26'!E6:J6</f>
        <v>RUA XXXXX, NºXXX - BAIRRO XXXX - CIDADE XXXXXX CEP: XXXX</v>
      </c>
      <c r="F6" s="190"/>
      <c r="G6" s="190"/>
      <c r="H6" s="190"/>
      <c r="I6" s="190"/>
      <c r="J6" s="191"/>
      <c r="L6" s="51" t="s">
        <v>133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s="4" customFormat="1" ht="21" customHeight="1">
      <c r="A7" s="246" t="s">
        <v>4</v>
      </c>
      <c r="B7" s="247"/>
      <c r="C7" s="247"/>
      <c r="D7" s="247"/>
      <c r="E7" s="190" t="str">
        <f>'JAN 26'!E7:J7</f>
        <v>FULANO(A) DE TAL - PRESIDENTE</v>
      </c>
      <c r="F7" s="190"/>
      <c r="G7" s="190"/>
      <c r="H7" s="190"/>
      <c r="I7" s="190"/>
      <c r="J7" s="191"/>
      <c r="L7" s="51" t="s">
        <v>133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s="4" customFormat="1" ht="14.5" customHeight="1">
      <c r="A8" s="246" t="s">
        <v>5</v>
      </c>
      <c r="B8" s="247"/>
      <c r="C8" s="247"/>
      <c r="D8" s="247"/>
      <c r="E8" s="190" t="str">
        <f>'JAN 26'!E8:J8</f>
        <v>313.XXX.XXX-34</v>
      </c>
      <c r="F8" s="190"/>
      <c r="G8" s="190"/>
      <c r="H8" s="190"/>
      <c r="I8" s="190"/>
      <c r="J8" s="191"/>
      <c r="L8" s="51" t="s">
        <v>133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s="4" customFormat="1" ht="51" customHeight="1">
      <c r="A9" s="246" t="s">
        <v>6</v>
      </c>
      <c r="B9" s="247"/>
      <c r="C9" s="247"/>
      <c r="D9" s="247"/>
      <c r="E9" s="190" t="str">
        <f>'JAN 26'!E9:J9</f>
        <v>(XXXXXXX) O MESMO QUE CONSTA NO TERMO DE COLABORAÇÃO</v>
      </c>
      <c r="F9" s="190"/>
      <c r="G9" s="190"/>
      <c r="H9" s="190"/>
      <c r="I9" s="190"/>
      <c r="J9" s="191"/>
      <c r="L9" s="51" t="s">
        <v>133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s="4" customFormat="1" ht="21" customHeight="1">
      <c r="A10" s="246" t="s">
        <v>7</v>
      </c>
      <c r="B10" s="247"/>
      <c r="C10" s="247"/>
      <c r="D10" s="247"/>
      <c r="E10" s="248" t="s">
        <v>103</v>
      </c>
      <c r="F10" s="248"/>
      <c r="G10" s="248"/>
      <c r="H10" s="248"/>
      <c r="I10" s="248"/>
      <c r="J10" s="249"/>
      <c r="L10" s="65" t="s">
        <v>77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s="4" customFormat="1" ht="21" customHeight="1" thickBot="1">
      <c r="A11" s="250" t="s">
        <v>8</v>
      </c>
      <c r="B11" s="251"/>
      <c r="C11" s="251"/>
      <c r="D11" s="251"/>
      <c r="E11" s="201" t="s">
        <v>173</v>
      </c>
      <c r="F11" s="201"/>
      <c r="G11" s="201"/>
      <c r="H11" s="201"/>
      <c r="I11" s="201"/>
      <c r="J11" s="202"/>
      <c r="L11" s="65" t="s">
        <v>77</v>
      </c>
      <c r="M11" s="113" t="s">
        <v>115</v>
      </c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 s="4" customFormat="1" ht="15" thickBot="1">
      <c r="A12" s="6"/>
      <c r="B12" s="6"/>
      <c r="C12" s="6"/>
      <c r="D12" s="6"/>
      <c r="E12" s="7"/>
      <c r="F12" s="7"/>
      <c r="G12" s="7"/>
      <c r="H12" s="7"/>
      <c r="I12" s="7"/>
      <c r="J12" s="7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>
      <c r="A13" s="194" t="s">
        <v>9</v>
      </c>
      <c r="B13" s="195"/>
      <c r="C13" s="195"/>
      <c r="D13" s="22" t="s">
        <v>58</v>
      </c>
      <c r="E13" s="265" t="s">
        <v>92</v>
      </c>
      <c r="F13" s="265"/>
      <c r="G13" s="195" t="s">
        <v>11</v>
      </c>
      <c r="H13" s="195"/>
      <c r="I13" s="195" t="s">
        <v>12</v>
      </c>
      <c r="J13" s="196"/>
    </row>
    <row r="14" spans="1:24">
      <c r="A14" s="203" t="s">
        <v>60</v>
      </c>
      <c r="B14" s="204"/>
      <c r="C14" s="204"/>
      <c r="D14" s="47" t="str">
        <f>'FEV 26'!D14</f>
        <v>XXX/2026</v>
      </c>
      <c r="E14" s="262">
        <f>'FEV 26'!E14:F14</f>
        <v>46020</v>
      </c>
      <c r="F14" s="262"/>
      <c r="G14" s="262" t="str">
        <f>'FEV 26'!G14:H14</f>
        <v>01/01/2026 A 31/12/2026</v>
      </c>
      <c r="H14" s="262"/>
      <c r="I14" s="263">
        <f>'FEV 26'!I14:J14</f>
        <v>12000</v>
      </c>
      <c r="J14" s="264"/>
      <c r="L14" s="51" t="s">
        <v>133</v>
      </c>
      <c r="M14" s="225" t="s">
        <v>116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</row>
    <row r="15" spans="1:24" ht="14.5" customHeight="1">
      <c r="A15" s="203" t="s">
        <v>13</v>
      </c>
      <c r="B15" s="204"/>
      <c r="C15" s="204"/>
      <c r="D15" s="71" t="s">
        <v>96</v>
      </c>
      <c r="E15" s="252" t="s">
        <v>135</v>
      </c>
      <c r="F15" s="253"/>
      <c r="G15" s="252" t="s">
        <v>135</v>
      </c>
      <c r="H15" s="253"/>
      <c r="I15" s="254">
        <v>0</v>
      </c>
      <c r="J15" s="255"/>
      <c r="L15" s="65" t="s">
        <v>77</v>
      </c>
      <c r="M15" s="226" t="s">
        <v>136</v>
      </c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</row>
    <row r="16" spans="1:24" ht="15" thickBot="1">
      <c r="A16" s="256" t="s">
        <v>13</v>
      </c>
      <c r="B16" s="257"/>
      <c r="C16" s="257"/>
      <c r="D16" s="71" t="s">
        <v>96</v>
      </c>
      <c r="E16" s="252" t="s">
        <v>135</v>
      </c>
      <c r="F16" s="253"/>
      <c r="G16" s="252" t="s">
        <v>135</v>
      </c>
      <c r="H16" s="253"/>
      <c r="I16" s="254">
        <v>0</v>
      </c>
      <c r="J16" s="255"/>
      <c r="L16" s="65" t="s">
        <v>77</v>
      </c>
    </row>
    <row r="17" spans="1:16" ht="15" thickBo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6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6" ht="37.5" customHeight="1">
      <c r="A19" s="209" t="s">
        <v>15</v>
      </c>
      <c r="B19" s="210"/>
      <c r="C19" s="210" t="s">
        <v>16</v>
      </c>
      <c r="D19" s="210"/>
      <c r="E19" s="210" t="s">
        <v>17</v>
      </c>
      <c r="F19" s="210"/>
      <c r="G19" s="210" t="s">
        <v>18</v>
      </c>
      <c r="H19" s="210"/>
      <c r="I19" s="210" t="s">
        <v>19</v>
      </c>
      <c r="J19" s="211"/>
      <c r="M19" s="50"/>
      <c r="N19" s="50"/>
      <c r="O19" s="50"/>
      <c r="P19" s="50"/>
    </row>
    <row r="20" spans="1:16" ht="18.649999999999999" customHeight="1">
      <c r="A20" s="227">
        <v>46086</v>
      </c>
      <c r="B20" s="228"/>
      <c r="C20" s="266">
        <v>1000</v>
      </c>
      <c r="D20" s="179"/>
      <c r="E20" s="231">
        <v>46086</v>
      </c>
      <c r="F20" s="228"/>
      <c r="G20" s="232">
        <v>553345000001167</v>
      </c>
      <c r="H20" s="233"/>
      <c r="I20" s="179">
        <v>1000</v>
      </c>
      <c r="J20" s="180"/>
      <c r="L20" s="65" t="s">
        <v>77</v>
      </c>
      <c r="M20" s="50"/>
      <c r="N20" s="50"/>
      <c r="O20" s="50"/>
      <c r="P20" s="50"/>
    </row>
    <row r="21" spans="1:16">
      <c r="A21" s="267"/>
      <c r="B21" s="233"/>
      <c r="C21" s="266"/>
      <c r="D21" s="179"/>
      <c r="E21" s="268"/>
      <c r="F21" s="233"/>
      <c r="G21" s="232"/>
      <c r="H21" s="233"/>
      <c r="I21" s="179">
        <v>0</v>
      </c>
      <c r="J21" s="180"/>
      <c r="L21" s="65" t="s">
        <v>77</v>
      </c>
      <c r="M21" s="50"/>
      <c r="N21" s="50"/>
      <c r="O21" s="50"/>
      <c r="P21" s="50"/>
    </row>
    <row r="22" spans="1:16">
      <c r="A22" s="216"/>
      <c r="B22" s="213"/>
      <c r="C22" s="178"/>
      <c r="D22" s="175"/>
      <c r="E22" s="212"/>
      <c r="F22" s="213"/>
      <c r="G22" s="178"/>
      <c r="H22" s="175"/>
      <c r="I22" s="179">
        <v>0</v>
      </c>
      <c r="J22" s="180"/>
      <c r="L22" s="65" t="s">
        <v>77</v>
      </c>
    </row>
    <row r="23" spans="1:16">
      <c r="A23" s="216"/>
      <c r="B23" s="213"/>
      <c r="C23" s="178"/>
      <c r="D23" s="175"/>
      <c r="E23" s="212"/>
      <c r="F23" s="213"/>
      <c r="G23" s="178"/>
      <c r="H23" s="175"/>
      <c r="I23" s="179">
        <v>0</v>
      </c>
      <c r="J23" s="180"/>
      <c r="L23" s="65" t="s">
        <v>77</v>
      </c>
    </row>
    <row r="24" spans="1:16">
      <c r="A24" s="36"/>
      <c r="B24" s="37"/>
      <c r="C24" s="38"/>
      <c r="D24" s="39"/>
      <c r="E24" s="40"/>
      <c r="F24" s="37"/>
      <c r="G24" s="38"/>
      <c r="H24" s="39"/>
      <c r="I24" s="179">
        <v>0</v>
      </c>
      <c r="J24" s="180"/>
      <c r="L24" s="65" t="s">
        <v>77</v>
      </c>
    </row>
    <row r="25" spans="1:16">
      <c r="A25" s="36"/>
      <c r="B25" s="37"/>
      <c r="C25" s="38"/>
      <c r="D25" s="39"/>
      <c r="E25" s="40"/>
      <c r="F25" s="37"/>
      <c r="G25" s="38"/>
      <c r="H25" s="39"/>
      <c r="I25" s="179">
        <v>0</v>
      </c>
      <c r="J25" s="180"/>
      <c r="L25" s="65" t="s">
        <v>77</v>
      </c>
    </row>
    <row r="26" spans="1:16">
      <c r="A26" s="36"/>
      <c r="B26" s="37"/>
      <c r="C26" s="38"/>
      <c r="D26" s="39"/>
      <c r="E26" s="40"/>
      <c r="F26" s="37"/>
      <c r="G26" s="38"/>
      <c r="H26" s="39"/>
      <c r="I26" s="179">
        <v>0</v>
      </c>
      <c r="J26" s="180"/>
      <c r="L26" s="65" t="s">
        <v>77</v>
      </c>
    </row>
    <row r="27" spans="1:16">
      <c r="A27" s="216"/>
      <c r="B27" s="213"/>
      <c r="C27" s="178"/>
      <c r="D27" s="175"/>
      <c r="E27" s="212"/>
      <c r="F27" s="213"/>
      <c r="G27" s="178"/>
      <c r="H27" s="175"/>
      <c r="I27" s="179">
        <v>0</v>
      </c>
      <c r="J27" s="180"/>
      <c r="L27" s="65" t="s">
        <v>77</v>
      </c>
    </row>
    <row r="28" spans="1:16">
      <c r="A28" s="174"/>
      <c r="B28" s="175"/>
      <c r="C28" s="176"/>
      <c r="D28" s="177"/>
      <c r="E28" s="178"/>
      <c r="F28" s="175"/>
      <c r="G28" s="178"/>
      <c r="H28" s="175"/>
      <c r="I28" s="179">
        <v>0</v>
      </c>
      <c r="J28" s="180"/>
      <c r="L28" s="65" t="s">
        <v>77</v>
      </c>
    </row>
    <row r="29" spans="1:16">
      <c r="A29" s="174"/>
      <c r="B29" s="175"/>
      <c r="C29" s="176"/>
      <c r="D29" s="177"/>
      <c r="E29" s="178"/>
      <c r="F29" s="175"/>
      <c r="G29" s="178"/>
      <c r="H29" s="175"/>
      <c r="I29" s="179">
        <v>0</v>
      </c>
      <c r="J29" s="180"/>
      <c r="L29" s="65" t="s">
        <v>77</v>
      </c>
    </row>
    <row r="30" spans="1:16">
      <c r="A30" s="174"/>
      <c r="B30" s="175"/>
      <c r="C30" s="176"/>
      <c r="D30" s="177"/>
      <c r="E30" s="178"/>
      <c r="F30" s="175"/>
      <c r="G30" s="178"/>
      <c r="H30" s="175"/>
      <c r="I30" s="179">
        <v>0</v>
      </c>
      <c r="J30" s="180"/>
      <c r="L30" s="65" t="s">
        <v>77</v>
      </c>
    </row>
    <row r="31" spans="1:16">
      <c r="A31" s="174"/>
      <c r="B31" s="175"/>
      <c r="C31" s="176"/>
      <c r="D31" s="177"/>
      <c r="E31" s="178"/>
      <c r="F31" s="175"/>
      <c r="G31" s="178"/>
      <c r="H31" s="175"/>
      <c r="I31" s="179">
        <v>0</v>
      </c>
      <c r="J31" s="180"/>
      <c r="L31" s="65" t="s">
        <v>77</v>
      </c>
    </row>
    <row r="32" spans="1:16">
      <c r="A32" s="222" t="s">
        <v>45</v>
      </c>
      <c r="B32" s="223"/>
      <c r="C32" s="223"/>
      <c r="D32" s="223"/>
      <c r="E32" s="223"/>
      <c r="F32" s="223"/>
      <c r="G32" s="223"/>
      <c r="H32" s="224"/>
      <c r="I32" s="237">
        <f>SUM(I20:J31)</f>
        <v>1000</v>
      </c>
      <c r="J32" s="238"/>
      <c r="L32" s="51" t="s">
        <v>133</v>
      </c>
    </row>
    <row r="33" spans="1:24" ht="15" customHeight="1" thickBot="1">
      <c r="A33" s="163" t="s">
        <v>55</v>
      </c>
      <c r="B33" s="164"/>
      <c r="C33" s="164"/>
      <c r="D33" s="164"/>
      <c r="E33" s="164"/>
      <c r="F33" s="165"/>
      <c r="G33" s="160" t="s">
        <v>59</v>
      </c>
      <c r="H33" s="160"/>
      <c r="I33" s="235" t="s">
        <v>123</v>
      </c>
      <c r="J33" s="236"/>
      <c r="L33" s="113" t="s">
        <v>126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>
      <c r="A34" s="154" t="s">
        <v>66</v>
      </c>
      <c r="B34" s="155"/>
      <c r="C34" s="155"/>
      <c r="D34" s="155"/>
      <c r="E34" s="155"/>
      <c r="F34" s="155"/>
      <c r="G34" s="166"/>
      <c r="H34" s="23">
        <f>'FEV 26'!J108</f>
        <v>500</v>
      </c>
      <c r="I34" s="24">
        <f>'FEV 26'!J109</f>
        <v>20</v>
      </c>
      <c r="J34" s="169"/>
      <c r="L34" s="51" t="s">
        <v>133</v>
      </c>
    </row>
    <row r="35" spans="1:24">
      <c r="A35" s="156" t="s">
        <v>67</v>
      </c>
      <c r="B35" s="157"/>
      <c r="C35" s="157"/>
      <c r="D35" s="157"/>
      <c r="E35" s="157"/>
      <c r="F35" s="157"/>
      <c r="G35" s="167"/>
      <c r="H35" s="18"/>
      <c r="I35" s="25">
        <f>I32</f>
        <v>1000</v>
      </c>
      <c r="J35" s="169"/>
      <c r="L35" s="51" t="s">
        <v>133</v>
      </c>
    </row>
    <row r="36" spans="1:24">
      <c r="A36" s="171" t="s">
        <v>68</v>
      </c>
      <c r="B36" s="157"/>
      <c r="C36" s="157"/>
      <c r="D36" s="157"/>
      <c r="E36" s="157"/>
      <c r="F36" s="157"/>
      <c r="G36" s="167"/>
      <c r="H36" s="26">
        <v>0</v>
      </c>
      <c r="I36" s="16"/>
      <c r="J36" s="169"/>
      <c r="L36" s="65" t="s">
        <v>77</v>
      </c>
    </row>
    <row r="37" spans="1:24">
      <c r="A37" s="156" t="s">
        <v>69</v>
      </c>
      <c r="B37" s="157"/>
      <c r="C37" s="157"/>
      <c r="D37" s="157"/>
      <c r="E37" s="157"/>
      <c r="F37" s="157"/>
      <c r="G37" s="167"/>
      <c r="H37" s="18"/>
      <c r="I37" s="25">
        <v>10</v>
      </c>
      <c r="J37" s="169"/>
      <c r="L37" s="65" t="s">
        <v>77</v>
      </c>
    </row>
    <row r="38" spans="1:24" ht="24" customHeight="1">
      <c r="A38" s="172" t="s">
        <v>104</v>
      </c>
      <c r="B38" s="173"/>
      <c r="C38" s="173"/>
      <c r="D38" s="173"/>
      <c r="E38" s="173"/>
      <c r="F38" s="173"/>
      <c r="G38" s="167"/>
      <c r="H38" s="26">
        <v>0</v>
      </c>
      <c r="I38" s="25">
        <v>0</v>
      </c>
      <c r="J38" s="169"/>
      <c r="L38" s="65" t="s">
        <v>77</v>
      </c>
    </row>
    <row r="39" spans="1:24" ht="22" customHeight="1">
      <c r="A39" s="172" t="s">
        <v>98</v>
      </c>
      <c r="B39" s="173"/>
      <c r="C39" s="173"/>
      <c r="D39" s="173"/>
      <c r="E39" s="173"/>
      <c r="F39" s="217"/>
      <c r="G39" s="167"/>
      <c r="H39" s="18"/>
      <c r="I39" s="25">
        <f>I34+I35+I37+I38</f>
        <v>1030</v>
      </c>
      <c r="J39" s="169"/>
      <c r="L39" s="51" t="s">
        <v>133</v>
      </c>
    </row>
    <row r="40" spans="1:24" ht="14.5" customHeight="1">
      <c r="A40" s="156" t="s">
        <v>71</v>
      </c>
      <c r="B40" s="157"/>
      <c r="C40" s="157"/>
      <c r="D40" s="157"/>
      <c r="E40" s="157"/>
      <c r="F40" s="218"/>
      <c r="G40" s="167"/>
      <c r="H40" s="26">
        <f>H34+H36+H38</f>
        <v>500</v>
      </c>
      <c r="I40" s="18"/>
      <c r="J40" s="169"/>
      <c r="L40" s="51" t="s">
        <v>133</v>
      </c>
    </row>
    <row r="41" spans="1:24" ht="15" customHeight="1" thickBot="1">
      <c r="A41" s="152" t="s">
        <v>99</v>
      </c>
      <c r="B41" s="153"/>
      <c r="C41" s="153"/>
      <c r="D41" s="153"/>
      <c r="E41" s="153"/>
      <c r="F41" s="153"/>
      <c r="G41" s="168"/>
      <c r="H41" s="54"/>
      <c r="I41" s="63">
        <f>H40+I39</f>
        <v>1530</v>
      </c>
      <c r="J41" s="170"/>
      <c r="L41" s="51" t="s">
        <v>133</v>
      </c>
    </row>
    <row r="43" spans="1:24">
      <c r="A43" s="139" t="s">
        <v>76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24">
      <c r="A44" s="139" t="s">
        <v>21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24">
      <c r="A45" s="139" t="s">
        <v>22</v>
      </c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24" ht="15" thickBot="1"/>
    <row r="47" spans="1:24" ht="63" customHeight="1" thickBot="1">
      <c r="A47" s="148" t="s">
        <v>117</v>
      </c>
      <c r="B47" s="149"/>
      <c r="C47" s="149"/>
      <c r="D47" s="149"/>
      <c r="E47" s="149"/>
      <c r="F47" s="149"/>
      <c r="G47" s="149"/>
      <c r="H47" s="149"/>
      <c r="I47" s="149"/>
      <c r="J47" s="150"/>
      <c r="L47" s="65" t="s">
        <v>77</v>
      </c>
    </row>
    <row r="48" spans="1:24" ht="15" thickBo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24">
      <c r="A49" s="122" t="s">
        <v>23</v>
      </c>
      <c r="B49" s="123"/>
      <c r="C49" s="123"/>
      <c r="D49" s="123"/>
      <c r="E49" s="123"/>
      <c r="F49" s="123"/>
      <c r="G49" s="123"/>
      <c r="H49" s="123"/>
      <c r="I49" s="123"/>
      <c r="J49" s="124"/>
    </row>
    <row r="50" spans="1:24">
      <c r="A50" s="125" t="s">
        <v>175</v>
      </c>
      <c r="B50" s="126"/>
      <c r="C50" s="126"/>
      <c r="D50" s="126"/>
      <c r="E50" s="126"/>
      <c r="F50" s="126"/>
      <c r="G50" s="126"/>
      <c r="H50" s="126"/>
      <c r="I50" s="126"/>
      <c r="J50" s="127"/>
      <c r="L50" s="219" t="s">
        <v>143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</row>
    <row r="51" spans="1:24" ht="65.5" customHeight="1">
      <c r="A51" s="128" t="s">
        <v>24</v>
      </c>
      <c r="B51" s="129"/>
      <c r="C51" s="129"/>
      <c r="D51" s="129"/>
      <c r="E51" s="129"/>
      <c r="F51" s="2" t="s">
        <v>25</v>
      </c>
      <c r="G51" s="2" t="s">
        <v>107</v>
      </c>
      <c r="H51" s="2" t="s">
        <v>108</v>
      </c>
      <c r="I51" s="106" t="s">
        <v>109</v>
      </c>
      <c r="J51" s="3" t="s">
        <v>29</v>
      </c>
      <c r="M51" s="84" t="s">
        <v>141</v>
      </c>
      <c r="N51" s="85"/>
      <c r="O51" s="85"/>
    </row>
    <row r="52" spans="1:24">
      <c r="A52" s="115" t="s">
        <v>30</v>
      </c>
      <c r="B52" s="116"/>
      <c r="C52" s="116"/>
      <c r="D52" s="116"/>
      <c r="E52" s="116"/>
      <c r="F52" s="27">
        <v>0</v>
      </c>
      <c r="G52" s="27">
        <v>0</v>
      </c>
      <c r="H52" s="27">
        <v>1000</v>
      </c>
      <c r="I52" s="104">
        <f>G52+H52</f>
        <v>1000</v>
      </c>
      <c r="J52" s="29">
        <v>0</v>
      </c>
      <c r="L52" s="65" t="s">
        <v>77</v>
      </c>
      <c r="M52" s="114" t="s">
        <v>133</v>
      </c>
      <c r="N52" s="114"/>
      <c r="O52" s="114"/>
    </row>
    <row r="53" spans="1:24">
      <c r="A53" s="115" t="s">
        <v>31</v>
      </c>
      <c r="B53" s="116"/>
      <c r="C53" s="116"/>
      <c r="D53" s="116"/>
      <c r="E53" s="116"/>
      <c r="F53" s="27">
        <v>0</v>
      </c>
      <c r="G53" s="27">
        <v>0</v>
      </c>
      <c r="H53" s="27">
        <v>0</v>
      </c>
      <c r="I53" s="104">
        <f t="shared" ref="I53:I68" si="0">G53+H53</f>
        <v>0</v>
      </c>
      <c r="J53" s="29">
        <v>0</v>
      </c>
      <c r="L53" s="65" t="s">
        <v>77</v>
      </c>
      <c r="M53" s="114" t="s">
        <v>133</v>
      </c>
      <c r="N53" s="114"/>
      <c r="O53" s="114"/>
    </row>
    <row r="54" spans="1:24">
      <c r="A54" s="115" t="s">
        <v>32</v>
      </c>
      <c r="B54" s="116"/>
      <c r="C54" s="116"/>
      <c r="D54" s="116"/>
      <c r="E54" s="116"/>
      <c r="F54" s="27">
        <v>0</v>
      </c>
      <c r="G54" s="27">
        <v>0</v>
      </c>
      <c r="H54" s="27">
        <v>0</v>
      </c>
      <c r="I54" s="104">
        <f t="shared" si="0"/>
        <v>0</v>
      </c>
      <c r="J54" s="29">
        <v>0</v>
      </c>
      <c r="L54" s="65" t="s">
        <v>77</v>
      </c>
      <c r="M54" s="114" t="s">
        <v>133</v>
      </c>
      <c r="N54" s="114"/>
      <c r="O54" s="114"/>
    </row>
    <row r="55" spans="1:24">
      <c r="A55" s="115" t="s">
        <v>33</v>
      </c>
      <c r="B55" s="116"/>
      <c r="C55" s="116"/>
      <c r="D55" s="116"/>
      <c r="E55" s="116"/>
      <c r="F55" s="27">
        <v>0</v>
      </c>
      <c r="G55" s="27">
        <v>0</v>
      </c>
      <c r="H55" s="27">
        <v>0</v>
      </c>
      <c r="I55" s="104">
        <f t="shared" si="0"/>
        <v>0</v>
      </c>
      <c r="J55" s="29">
        <v>0</v>
      </c>
      <c r="L55" s="65" t="s">
        <v>77</v>
      </c>
      <c r="M55" s="114" t="s">
        <v>133</v>
      </c>
      <c r="N55" s="114"/>
      <c r="O55" s="114"/>
    </row>
    <row r="56" spans="1:24">
      <c r="A56" s="115" t="s">
        <v>34</v>
      </c>
      <c r="B56" s="116"/>
      <c r="C56" s="116"/>
      <c r="D56" s="116"/>
      <c r="E56" s="116"/>
      <c r="F56" s="27">
        <v>0</v>
      </c>
      <c r="G56" s="27">
        <v>0</v>
      </c>
      <c r="H56" s="27">
        <v>0</v>
      </c>
      <c r="I56" s="104">
        <f t="shared" si="0"/>
        <v>0</v>
      </c>
      <c r="J56" s="29">
        <v>0</v>
      </c>
      <c r="L56" s="65" t="s">
        <v>77</v>
      </c>
      <c r="M56" s="114" t="s">
        <v>133</v>
      </c>
      <c r="N56" s="114"/>
      <c r="O56" s="114"/>
    </row>
    <row r="57" spans="1:24">
      <c r="A57" s="115" t="s">
        <v>35</v>
      </c>
      <c r="B57" s="116"/>
      <c r="C57" s="116"/>
      <c r="D57" s="116"/>
      <c r="E57" s="116"/>
      <c r="F57" s="27">
        <v>0</v>
      </c>
      <c r="G57" s="27">
        <v>0</v>
      </c>
      <c r="H57" s="27">
        <v>0</v>
      </c>
      <c r="I57" s="104">
        <f t="shared" si="0"/>
        <v>0</v>
      </c>
      <c r="J57" s="29">
        <v>0</v>
      </c>
      <c r="L57" s="65" t="s">
        <v>77</v>
      </c>
      <c r="M57" s="114" t="s">
        <v>133</v>
      </c>
      <c r="N57" s="114"/>
      <c r="O57" s="114"/>
    </row>
    <row r="58" spans="1:24">
      <c r="A58" s="115" t="s">
        <v>36</v>
      </c>
      <c r="B58" s="116"/>
      <c r="C58" s="116"/>
      <c r="D58" s="116"/>
      <c r="E58" s="116"/>
      <c r="F58" s="27">
        <v>0</v>
      </c>
      <c r="G58" s="27">
        <v>0</v>
      </c>
      <c r="H58" s="27">
        <v>0</v>
      </c>
      <c r="I58" s="104">
        <f t="shared" si="0"/>
        <v>0</v>
      </c>
      <c r="J58" s="29">
        <v>0</v>
      </c>
      <c r="L58" s="65" t="s">
        <v>77</v>
      </c>
      <c r="M58" s="114" t="s">
        <v>133</v>
      </c>
      <c r="N58" s="114"/>
      <c r="O58" s="114"/>
    </row>
    <row r="59" spans="1:24" ht="15" customHeight="1">
      <c r="A59" s="115" t="s">
        <v>152</v>
      </c>
      <c r="B59" s="116"/>
      <c r="C59" s="116"/>
      <c r="D59" s="116"/>
      <c r="E59" s="116"/>
      <c r="F59" s="27">
        <v>0</v>
      </c>
      <c r="G59" s="27">
        <v>0</v>
      </c>
      <c r="H59" s="27">
        <v>0</v>
      </c>
      <c r="I59" s="104">
        <f t="shared" si="0"/>
        <v>0</v>
      </c>
      <c r="J59" s="29">
        <v>0</v>
      </c>
      <c r="L59" s="65" t="s">
        <v>77</v>
      </c>
      <c r="M59" s="114" t="s">
        <v>133</v>
      </c>
      <c r="N59" s="114"/>
      <c r="O59" s="114"/>
    </row>
    <row r="60" spans="1:24">
      <c r="A60" s="115" t="s">
        <v>153</v>
      </c>
      <c r="B60" s="116"/>
      <c r="C60" s="116"/>
      <c r="D60" s="116"/>
      <c r="E60" s="116"/>
      <c r="F60" s="27">
        <v>0</v>
      </c>
      <c r="G60" s="27">
        <v>0</v>
      </c>
      <c r="H60" s="27">
        <v>0</v>
      </c>
      <c r="I60" s="104">
        <f t="shared" si="0"/>
        <v>0</v>
      </c>
      <c r="J60" s="29">
        <v>0</v>
      </c>
      <c r="L60" s="65" t="s">
        <v>77</v>
      </c>
      <c r="M60" s="114" t="s">
        <v>133</v>
      </c>
      <c r="N60" s="114"/>
      <c r="O60" s="114"/>
    </row>
    <row r="61" spans="1:24">
      <c r="A61" s="115" t="s">
        <v>154</v>
      </c>
      <c r="B61" s="116"/>
      <c r="C61" s="116"/>
      <c r="D61" s="116"/>
      <c r="E61" s="116"/>
      <c r="F61" s="27">
        <v>0</v>
      </c>
      <c r="G61" s="27">
        <v>0</v>
      </c>
      <c r="H61" s="27">
        <v>0</v>
      </c>
      <c r="I61" s="104">
        <f t="shared" si="0"/>
        <v>0</v>
      </c>
      <c r="J61" s="29">
        <v>0</v>
      </c>
      <c r="L61" s="65" t="s">
        <v>77</v>
      </c>
      <c r="M61" s="114" t="s">
        <v>133</v>
      </c>
      <c r="N61" s="114"/>
      <c r="O61" s="114"/>
    </row>
    <row r="62" spans="1:24">
      <c r="A62" s="115" t="s">
        <v>37</v>
      </c>
      <c r="B62" s="116"/>
      <c r="C62" s="116"/>
      <c r="D62" s="116"/>
      <c r="E62" s="116"/>
      <c r="F62" s="27">
        <v>0</v>
      </c>
      <c r="G62" s="27">
        <v>0</v>
      </c>
      <c r="H62" s="27">
        <v>0</v>
      </c>
      <c r="I62" s="104">
        <f t="shared" si="0"/>
        <v>0</v>
      </c>
      <c r="J62" s="29">
        <v>0</v>
      </c>
      <c r="L62" s="65" t="s">
        <v>77</v>
      </c>
      <c r="M62" s="114" t="s">
        <v>133</v>
      </c>
      <c r="N62" s="114"/>
      <c r="O62" s="114"/>
    </row>
    <row r="63" spans="1:24">
      <c r="A63" s="115" t="s">
        <v>38</v>
      </c>
      <c r="B63" s="116"/>
      <c r="C63" s="116"/>
      <c r="D63" s="116"/>
      <c r="E63" s="116"/>
      <c r="F63" s="27">
        <v>0</v>
      </c>
      <c r="G63" s="27">
        <v>0</v>
      </c>
      <c r="H63" s="27">
        <v>0</v>
      </c>
      <c r="I63" s="104">
        <f t="shared" si="0"/>
        <v>0</v>
      </c>
      <c r="J63" s="29">
        <v>0</v>
      </c>
      <c r="L63" s="65" t="s">
        <v>77</v>
      </c>
      <c r="M63" s="114" t="s">
        <v>133</v>
      </c>
      <c r="N63" s="114"/>
      <c r="O63" s="114"/>
    </row>
    <row r="64" spans="1:24">
      <c r="A64" s="115" t="s">
        <v>39</v>
      </c>
      <c r="B64" s="116"/>
      <c r="C64" s="116"/>
      <c r="D64" s="116"/>
      <c r="E64" s="116"/>
      <c r="F64" s="27">
        <v>0</v>
      </c>
      <c r="G64" s="27">
        <v>0</v>
      </c>
      <c r="H64" s="27">
        <v>0</v>
      </c>
      <c r="I64" s="104">
        <f t="shared" si="0"/>
        <v>0</v>
      </c>
      <c r="J64" s="29">
        <v>0</v>
      </c>
      <c r="L64" s="65" t="s">
        <v>77</v>
      </c>
      <c r="M64" s="114" t="s">
        <v>133</v>
      </c>
      <c r="N64" s="114"/>
      <c r="O64" s="114"/>
    </row>
    <row r="65" spans="1:15">
      <c r="A65" s="115" t="s">
        <v>40</v>
      </c>
      <c r="B65" s="116"/>
      <c r="C65" s="116"/>
      <c r="D65" s="116"/>
      <c r="E65" s="116"/>
      <c r="F65" s="27">
        <v>0</v>
      </c>
      <c r="G65" s="27">
        <v>0</v>
      </c>
      <c r="H65" s="27">
        <v>0</v>
      </c>
      <c r="I65" s="104">
        <f t="shared" si="0"/>
        <v>0</v>
      </c>
      <c r="J65" s="29">
        <v>0</v>
      </c>
      <c r="L65" s="65" t="s">
        <v>77</v>
      </c>
      <c r="M65" s="114" t="s">
        <v>133</v>
      </c>
      <c r="N65" s="114"/>
      <c r="O65" s="114"/>
    </row>
    <row r="66" spans="1:15">
      <c r="A66" s="115" t="s">
        <v>41</v>
      </c>
      <c r="B66" s="116"/>
      <c r="C66" s="116"/>
      <c r="D66" s="116"/>
      <c r="E66" s="116"/>
      <c r="F66" s="27">
        <v>0</v>
      </c>
      <c r="G66" s="27">
        <v>0</v>
      </c>
      <c r="H66" s="27">
        <v>0</v>
      </c>
      <c r="I66" s="104">
        <f t="shared" si="0"/>
        <v>0</v>
      </c>
      <c r="J66" s="29">
        <v>0</v>
      </c>
      <c r="L66" s="65" t="s">
        <v>77</v>
      </c>
      <c r="M66" s="114" t="s">
        <v>133</v>
      </c>
      <c r="N66" s="114"/>
      <c r="O66" s="114"/>
    </row>
    <row r="67" spans="1:15">
      <c r="A67" s="115" t="s">
        <v>42</v>
      </c>
      <c r="B67" s="116"/>
      <c r="C67" s="116"/>
      <c r="D67" s="116"/>
      <c r="E67" s="116"/>
      <c r="F67" s="27">
        <v>0</v>
      </c>
      <c r="G67" s="27">
        <v>0</v>
      </c>
      <c r="H67" s="27">
        <v>0</v>
      </c>
      <c r="I67" s="104">
        <f t="shared" si="0"/>
        <v>0</v>
      </c>
      <c r="J67" s="29">
        <v>0</v>
      </c>
      <c r="L67" s="65" t="s">
        <v>77</v>
      </c>
      <c r="M67" s="114" t="s">
        <v>133</v>
      </c>
      <c r="N67" s="114"/>
      <c r="O67" s="114"/>
    </row>
    <row r="68" spans="1:15">
      <c r="A68" s="115" t="s">
        <v>43</v>
      </c>
      <c r="B68" s="116"/>
      <c r="C68" s="116"/>
      <c r="D68" s="116"/>
      <c r="E68" s="116"/>
      <c r="F68" s="27">
        <v>0</v>
      </c>
      <c r="G68" s="27">
        <v>0</v>
      </c>
      <c r="H68" s="27">
        <v>0</v>
      </c>
      <c r="I68" s="104">
        <f t="shared" si="0"/>
        <v>0</v>
      </c>
      <c r="J68" s="29">
        <v>0</v>
      </c>
      <c r="L68" s="65" t="s">
        <v>77</v>
      </c>
      <c r="M68" s="114" t="s">
        <v>133</v>
      </c>
      <c r="N68" s="114"/>
      <c r="O68" s="114"/>
    </row>
    <row r="69" spans="1:15" ht="15" thickBot="1">
      <c r="A69" s="117" t="s">
        <v>44</v>
      </c>
      <c r="B69" s="118"/>
      <c r="C69" s="118"/>
      <c r="D69" s="118"/>
      <c r="E69" s="118"/>
      <c r="F69" s="72">
        <v>0</v>
      </c>
      <c r="G69" s="72">
        <v>0</v>
      </c>
      <c r="H69" s="72">
        <v>0</v>
      </c>
      <c r="I69" s="105">
        <v>0</v>
      </c>
      <c r="J69" s="73">
        <v>0</v>
      </c>
      <c r="L69" s="65" t="s">
        <v>77</v>
      </c>
      <c r="M69" s="114" t="s">
        <v>133</v>
      </c>
      <c r="N69" s="114"/>
      <c r="O69" s="114"/>
    </row>
    <row r="70" spans="1:15" ht="15.5" thickTop="1" thickBot="1">
      <c r="A70" s="269" t="s">
        <v>45</v>
      </c>
      <c r="B70" s="270"/>
      <c r="C70" s="270"/>
      <c r="D70" s="270"/>
      <c r="E70" s="271"/>
      <c r="F70" s="74">
        <f>SUM(F52:F69)</f>
        <v>0</v>
      </c>
      <c r="G70" s="75">
        <f>SUM(G52:G69)</f>
        <v>0</v>
      </c>
      <c r="H70" s="75">
        <f t="shared" ref="H70:J70" si="1">SUM(H52:H69)</f>
        <v>1000</v>
      </c>
      <c r="I70" s="86">
        <f t="shared" si="1"/>
        <v>1000</v>
      </c>
      <c r="J70" s="76">
        <f t="shared" si="1"/>
        <v>0</v>
      </c>
      <c r="L70" s="51" t="s">
        <v>133</v>
      </c>
      <c r="M70" s="114" t="s">
        <v>133</v>
      </c>
      <c r="N70" s="114"/>
      <c r="O70" s="114"/>
    </row>
    <row r="71" spans="1:15" ht="15.5" thickTop="1" thickBot="1">
      <c r="A71" s="10"/>
      <c r="B71" s="10"/>
      <c r="C71" s="10"/>
      <c r="D71" s="10"/>
      <c r="E71" s="10"/>
      <c r="F71" s="11"/>
      <c r="G71" s="11"/>
      <c r="H71" s="11"/>
      <c r="I71" s="11"/>
      <c r="J71" s="11"/>
    </row>
    <row r="72" spans="1:15">
      <c r="A72" s="122" t="s">
        <v>23</v>
      </c>
      <c r="B72" s="123"/>
      <c r="C72" s="123"/>
      <c r="D72" s="123"/>
      <c r="E72" s="123"/>
      <c r="F72" s="123"/>
      <c r="G72" s="123"/>
      <c r="H72" s="123"/>
      <c r="I72" s="123"/>
      <c r="J72" s="124"/>
    </row>
    <row r="73" spans="1:15">
      <c r="A73" s="125" t="s">
        <v>64</v>
      </c>
      <c r="B73" s="126"/>
      <c r="C73" s="126"/>
      <c r="D73" s="126"/>
      <c r="E73" s="126"/>
      <c r="F73" s="126"/>
      <c r="G73" s="126"/>
      <c r="H73" s="126"/>
      <c r="I73" s="126"/>
      <c r="J73" s="127"/>
    </row>
    <row r="74" spans="1:15" ht="66.5">
      <c r="A74" s="128" t="s">
        <v>24</v>
      </c>
      <c r="B74" s="129"/>
      <c r="C74" s="129"/>
      <c r="D74" s="129"/>
      <c r="E74" s="129"/>
      <c r="F74" s="2" t="s">
        <v>25</v>
      </c>
      <c r="G74" s="2" t="s">
        <v>26</v>
      </c>
      <c r="H74" s="2" t="s">
        <v>27</v>
      </c>
      <c r="I74" s="106" t="s">
        <v>160</v>
      </c>
      <c r="J74" s="3" t="s">
        <v>29</v>
      </c>
      <c r="M74" s="84" t="s">
        <v>141</v>
      </c>
      <c r="N74" s="85"/>
      <c r="O74" s="85"/>
    </row>
    <row r="75" spans="1:15">
      <c r="A75" s="115" t="s">
        <v>30</v>
      </c>
      <c r="B75" s="116"/>
      <c r="C75" s="116"/>
      <c r="D75" s="116"/>
      <c r="E75" s="116"/>
      <c r="F75" s="27">
        <v>0</v>
      </c>
      <c r="G75" s="27">
        <v>0</v>
      </c>
      <c r="H75" s="27">
        <v>0</v>
      </c>
      <c r="I75" s="104">
        <f>G75+H75</f>
        <v>0</v>
      </c>
      <c r="J75" s="29">
        <v>0</v>
      </c>
      <c r="L75" s="65" t="s">
        <v>77</v>
      </c>
      <c r="M75" s="114" t="s">
        <v>133</v>
      </c>
      <c r="N75" s="114"/>
      <c r="O75" s="114"/>
    </row>
    <row r="76" spans="1:15">
      <c r="A76" s="115" t="s">
        <v>31</v>
      </c>
      <c r="B76" s="116"/>
      <c r="C76" s="116"/>
      <c r="D76" s="116"/>
      <c r="E76" s="116"/>
      <c r="F76" s="27">
        <v>0</v>
      </c>
      <c r="G76" s="27">
        <v>0</v>
      </c>
      <c r="H76" s="27">
        <v>0</v>
      </c>
      <c r="I76" s="104">
        <f t="shared" ref="I76:I91" si="2">G76+H76</f>
        <v>0</v>
      </c>
      <c r="J76" s="29">
        <v>0</v>
      </c>
      <c r="L76" s="65" t="s">
        <v>77</v>
      </c>
      <c r="M76" s="114" t="s">
        <v>133</v>
      </c>
      <c r="N76" s="114"/>
      <c r="O76" s="114"/>
    </row>
    <row r="77" spans="1:15">
      <c r="A77" s="115" t="s">
        <v>32</v>
      </c>
      <c r="B77" s="116"/>
      <c r="C77" s="116"/>
      <c r="D77" s="116"/>
      <c r="E77" s="116"/>
      <c r="F77" s="27">
        <v>0</v>
      </c>
      <c r="G77" s="27">
        <v>0</v>
      </c>
      <c r="H77" s="27">
        <v>0</v>
      </c>
      <c r="I77" s="104">
        <f t="shared" si="2"/>
        <v>0</v>
      </c>
      <c r="J77" s="29">
        <v>0</v>
      </c>
      <c r="L77" s="65" t="s">
        <v>77</v>
      </c>
      <c r="M77" s="114" t="s">
        <v>133</v>
      </c>
      <c r="N77" s="114"/>
      <c r="O77" s="114"/>
    </row>
    <row r="78" spans="1:15">
      <c r="A78" s="115" t="s">
        <v>33</v>
      </c>
      <c r="B78" s="116"/>
      <c r="C78" s="116"/>
      <c r="D78" s="116"/>
      <c r="E78" s="116"/>
      <c r="F78" s="27">
        <v>0</v>
      </c>
      <c r="G78" s="27">
        <v>0</v>
      </c>
      <c r="H78" s="27">
        <v>0</v>
      </c>
      <c r="I78" s="104">
        <f t="shared" si="2"/>
        <v>0</v>
      </c>
      <c r="J78" s="29">
        <v>0</v>
      </c>
      <c r="L78" s="65" t="s">
        <v>77</v>
      </c>
      <c r="M78" s="114" t="s">
        <v>133</v>
      </c>
      <c r="N78" s="114"/>
      <c r="O78" s="114"/>
    </row>
    <row r="79" spans="1:15">
      <c r="A79" s="115" t="s">
        <v>34</v>
      </c>
      <c r="B79" s="116"/>
      <c r="C79" s="116"/>
      <c r="D79" s="116"/>
      <c r="E79" s="116"/>
      <c r="F79" s="27">
        <v>0</v>
      </c>
      <c r="G79" s="27">
        <v>0</v>
      </c>
      <c r="H79" s="27">
        <v>0</v>
      </c>
      <c r="I79" s="104">
        <f t="shared" si="2"/>
        <v>0</v>
      </c>
      <c r="J79" s="29">
        <v>0</v>
      </c>
      <c r="L79" s="65" t="s">
        <v>77</v>
      </c>
      <c r="M79" s="114" t="s">
        <v>133</v>
      </c>
      <c r="N79" s="114"/>
      <c r="O79" s="114"/>
    </row>
    <row r="80" spans="1:15">
      <c r="A80" s="115" t="s">
        <v>35</v>
      </c>
      <c r="B80" s="116"/>
      <c r="C80" s="116"/>
      <c r="D80" s="116"/>
      <c r="E80" s="116"/>
      <c r="F80" s="27">
        <v>0</v>
      </c>
      <c r="G80" s="27">
        <v>0</v>
      </c>
      <c r="H80" s="27">
        <v>0</v>
      </c>
      <c r="I80" s="104">
        <f t="shared" si="2"/>
        <v>0</v>
      </c>
      <c r="J80" s="29">
        <v>0</v>
      </c>
      <c r="L80" s="65" t="s">
        <v>77</v>
      </c>
      <c r="M80" s="114" t="s">
        <v>133</v>
      </c>
      <c r="N80" s="114"/>
      <c r="O80" s="114"/>
    </row>
    <row r="81" spans="1:15">
      <c r="A81" s="115" t="s">
        <v>36</v>
      </c>
      <c r="B81" s="116"/>
      <c r="C81" s="116"/>
      <c r="D81" s="116"/>
      <c r="E81" s="116"/>
      <c r="F81" s="27">
        <v>0</v>
      </c>
      <c r="G81" s="27">
        <v>0</v>
      </c>
      <c r="H81" s="27">
        <v>0</v>
      </c>
      <c r="I81" s="104">
        <f t="shared" si="2"/>
        <v>0</v>
      </c>
      <c r="J81" s="29">
        <v>0</v>
      </c>
      <c r="L81" s="65" t="s">
        <v>77</v>
      </c>
      <c r="M81" s="114" t="s">
        <v>133</v>
      </c>
      <c r="N81" s="114"/>
      <c r="O81" s="114"/>
    </row>
    <row r="82" spans="1:15" ht="14.5" customHeight="1">
      <c r="A82" s="115" t="s">
        <v>152</v>
      </c>
      <c r="B82" s="116"/>
      <c r="C82" s="116"/>
      <c r="D82" s="116"/>
      <c r="E82" s="116"/>
      <c r="F82" s="27">
        <v>0</v>
      </c>
      <c r="G82" s="27">
        <v>0</v>
      </c>
      <c r="H82" s="27">
        <v>0</v>
      </c>
      <c r="I82" s="104">
        <f t="shared" si="2"/>
        <v>0</v>
      </c>
      <c r="J82" s="29">
        <v>0</v>
      </c>
      <c r="L82" s="65" t="s">
        <v>77</v>
      </c>
      <c r="M82" s="114" t="s">
        <v>133</v>
      </c>
      <c r="N82" s="114"/>
      <c r="O82" s="114"/>
    </row>
    <row r="83" spans="1:15">
      <c r="A83" s="115" t="s">
        <v>153</v>
      </c>
      <c r="B83" s="116"/>
      <c r="C83" s="116"/>
      <c r="D83" s="116"/>
      <c r="E83" s="116"/>
      <c r="F83" s="27">
        <v>0</v>
      </c>
      <c r="G83" s="27">
        <v>0</v>
      </c>
      <c r="H83" s="27">
        <v>0</v>
      </c>
      <c r="I83" s="104">
        <f t="shared" si="2"/>
        <v>0</v>
      </c>
      <c r="J83" s="29">
        <v>0</v>
      </c>
      <c r="L83" s="65" t="s">
        <v>77</v>
      </c>
      <c r="M83" s="114" t="s">
        <v>133</v>
      </c>
      <c r="N83" s="114"/>
      <c r="O83" s="114"/>
    </row>
    <row r="84" spans="1:15">
      <c r="A84" s="115" t="s">
        <v>154</v>
      </c>
      <c r="B84" s="116"/>
      <c r="C84" s="116"/>
      <c r="D84" s="116"/>
      <c r="E84" s="116"/>
      <c r="F84" s="27">
        <v>0</v>
      </c>
      <c r="G84" s="27">
        <v>0</v>
      </c>
      <c r="H84" s="27">
        <v>0</v>
      </c>
      <c r="I84" s="104">
        <f t="shared" si="2"/>
        <v>0</v>
      </c>
      <c r="J84" s="29">
        <v>0</v>
      </c>
      <c r="L84" s="65" t="s">
        <v>77</v>
      </c>
      <c r="M84" s="114" t="s">
        <v>133</v>
      </c>
      <c r="N84" s="114"/>
      <c r="O84" s="114"/>
    </row>
    <row r="85" spans="1:15">
      <c r="A85" s="115" t="s">
        <v>37</v>
      </c>
      <c r="B85" s="116"/>
      <c r="C85" s="116"/>
      <c r="D85" s="116"/>
      <c r="E85" s="116"/>
      <c r="F85" s="27">
        <v>0</v>
      </c>
      <c r="G85" s="27">
        <v>0</v>
      </c>
      <c r="H85" s="27">
        <v>0</v>
      </c>
      <c r="I85" s="104">
        <f t="shared" si="2"/>
        <v>0</v>
      </c>
      <c r="J85" s="29">
        <v>0</v>
      </c>
      <c r="L85" s="65" t="s">
        <v>77</v>
      </c>
      <c r="M85" s="114" t="s">
        <v>133</v>
      </c>
      <c r="N85" s="114"/>
      <c r="O85" s="114"/>
    </row>
    <row r="86" spans="1:15">
      <c r="A86" s="115" t="s">
        <v>38</v>
      </c>
      <c r="B86" s="116"/>
      <c r="C86" s="116"/>
      <c r="D86" s="116"/>
      <c r="E86" s="116"/>
      <c r="F86" s="27">
        <v>0</v>
      </c>
      <c r="G86" s="27">
        <v>0</v>
      </c>
      <c r="H86" s="27">
        <v>0</v>
      </c>
      <c r="I86" s="104">
        <f t="shared" si="2"/>
        <v>0</v>
      </c>
      <c r="J86" s="29">
        <v>0</v>
      </c>
      <c r="L86" s="65" t="s">
        <v>77</v>
      </c>
      <c r="M86" s="114" t="s">
        <v>133</v>
      </c>
      <c r="N86" s="114"/>
      <c r="O86" s="114"/>
    </row>
    <row r="87" spans="1:15">
      <c r="A87" s="115" t="s">
        <v>39</v>
      </c>
      <c r="B87" s="116"/>
      <c r="C87" s="116"/>
      <c r="D87" s="116"/>
      <c r="E87" s="116"/>
      <c r="F87" s="27">
        <v>0</v>
      </c>
      <c r="G87" s="27">
        <v>0</v>
      </c>
      <c r="H87" s="27">
        <v>0</v>
      </c>
      <c r="I87" s="104">
        <f t="shared" si="2"/>
        <v>0</v>
      </c>
      <c r="J87" s="29">
        <v>0</v>
      </c>
      <c r="L87" s="65" t="s">
        <v>77</v>
      </c>
      <c r="M87" s="114" t="s">
        <v>133</v>
      </c>
      <c r="N87" s="114"/>
      <c r="O87" s="114"/>
    </row>
    <row r="88" spans="1:15">
      <c r="A88" s="115" t="s">
        <v>40</v>
      </c>
      <c r="B88" s="116"/>
      <c r="C88" s="116"/>
      <c r="D88" s="116"/>
      <c r="E88" s="116"/>
      <c r="F88" s="27">
        <v>0</v>
      </c>
      <c r="G88" s="27">
        <v>0</v>
      </c>
      <c r="H88" s="27">
        <v>0</v>
      </c>
      <c r="I88" s="104">
        <f t="shared" si="2"/>
        <v>0</v>
      </c>
      <c r="J88" s="29">
        <v>0</v>
      </c>
      <c r="L88" s="65" t="s">
        <v>77</v>
      </c>
      <c r="M88" s="114" t="s">
        <v>133</v>
      </c>
      <c r="N88" s="114"/>
      <c r="O88" s="114"/>
    </row>
    <row r="89" spans="1:15">
      <c r="A89" s="115" t="s">
        <v>41</v>
      </c>
      <c r="B89" s="116"/>
      <c r="C89" s="116"/>
      <c r="D89" s="116"/>
      <c r="E89" s="116"/>
      <c r="F89" s="27">
        <v>0</v>
      </c>
      <c r="G89" s="27">
        <v>0</v>
      </c>
      <c r="H89" s="27">
        <v>0</v>
      </c>
      <c r="I89" s="104">
        <f t="shared" si="2"/>
        <v>0</v>
      </c>
      <c r="J89" s="29">
        <v>0</v>
      </c>
      <c r="L89" s="65" t="s">
        <v>77</v>
      </c>
      <c r="M89" s="114" t="s">
        <v>133</v>
      </c>
      <c r="N89" s="114"/>
      <c r="O89" s="114"/>
    </row>
    <row r="90" spans="1:15">
      <c r="A90" s="115" t="s">
        <v>42</v>
      </c>
      <c r="B90" s="116"/>
      <c r="C90" s="116"/>
      <c r="D90" s="116"/>
      <c r="E90" s="116"/>
      <c r="F90" s="27">
        <v>0</v>
      </c>
      <c r="G90" s="27">
        <v>0</v>
      </c>
      <c r="H90" s="27">
        <v>0</v>
      </c>
      <c r="I90" s="104">
        <f t="shared" si="2"/>
        <v>0</v>
      </c>
      <c r="J90" s="29">
        <v>0</v>
      </c>
      <c r="L90" s="65" t="s">
        <v>77</v>
      </c>
      <c r="M90" s="114" t="s">
        <v>133</v>
      </c>
      <c r="N90" s="114"/>
      <c r="O90" s="114"/>
    </row>
    <row r="91" spans="1:15">
      <c r="A91" s="115" t="s">
        <v>43</v>
      </c>
      <c r="B91" s="116"/>
      <c r="C91" s="116"/>
      <c r="D91" s="116"/>
      <c r="E91" s="116"/>
      <c r="F91" s="27">
        <v>0</v>
      </c>
      <c r="G91" s="27">
        <v>0</v>
      </c>
      <c r="H91" s="27">
        <v>0</v>
      </c>
      <c r="I91" s="104">
        <f t="shared" si="2"/>
        <v>0</v>
      </c>
      <c r="J91" s="29">
        <v>0</v>
      </c>
      <c r="L91" s="65" t="s">
        <v>77</v>
      </c>
      <c r="M91" s="114" t="s">
        <v>133</v>
      </c>
      <c r="N91" s="114"/>
      <c r="O91" s="114"/>
    </row>
    <row r="92" spans="1:15" ht="15" thickBot="1">
      <c r="A92" s="117" t="s">
        <v>44</v>
      </c>
      <c r="B92" s="118"/>
      <c r="C92" s="118"/>
      <c r="D92" s="118"/>
      <c r="E92" s="118"/>
      <c r="F92" s="72">
        <v>0</v>
      </c>
      <c r="G92" s="72">
        <v>0</v>
      </c>
      <c r="H92" s="72">
        <v>0</v>
      </c>
      <c r="I92" s="105">
        <v>0</v>
      </c>
      <c r="J92" s="73">
        <v>0</v>
      </c>
      <c r="L92" s="65" t="s">
        <v>77</v>
      </c>
      <c r="M92" s="114" t="s">
        <v>133</v>
      </c>
      <c r="N92" s="114"/>
      <c r="O92" s="114"/>
    </row>
    <row r="93" spans="1:15" ht="15.5" thickTop="1" thickBot="1">
      <c r="A93" s="269" t="s">
        <v>45</v>
      </c>
      <c r="B93" s="270"/>
      <c r="C93" s="270"/>
      <c r="D93" s="270"/>
      <c r="E93" s="271"/>
      <c r="F93" s="74">
        <f>SUM(F75:F92)</f>
        <v>0</v>
      </c>
      <c r="G93" s="75">
        <f t="shared" ref="G93:J93" si="3">SUM(G75:G92)</f>
        <v>0</v>
      </c>
      <c r="H93" s="75">
        <f t="shared" si="3"/>
        <v>0</v>
      </c>
      <c r="I93" s="86">
        <f t="shared" si="3"/>
        <v>0</v>
      </c>
      <c r="J93" s="76">
        <f t="shared" si="3"/>
        <v>0</v>
      </c>
      <c r="L93" s="51" t="s">
        <v>133</v>
      </c>
      <c r="M93" s="114" t="s">
        <v>133</v>
      </c>
      <c r="N93" s="114"/>
      <c r="O93" s="114"/>
    </row>
    <row r="94" spans="1:15" ht="15" thickTop="1">
      <c r="A94" s="10"/>
      <c r="B94" s="10"/>
      <c r="C94" s="10"/>
      <c r="D94" s="10"/>
      <c r="E94" s="10"/>
      <c r="F94" s="11"/>
      <c r="G94" s="11"/>
      <c r="H94" s="11"/>
      <c r="I94" s="11"/>
      <c r="J94" s="11"/>
    </row>
    <row r="95" spans="1:15">
      <c r="A95" s="143" t="s">
        <v>46</v>
      </c>
      <c r="B95" s="143"/>
      <c r="C95" s="143"/>
      <c r="D95" s="143"/>
      <c r="E95" s="143"/>
      <c r="F95" s="143"/>
      <c r="G95" s="143"/>
      <c r="H95" s="143"/>
      <c r="I95" s="143"/>
      <c r="J95" s="143"/>
    </row>
    <row r="96" spans="1:15">
      <c r="A96" s="139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</row>
    <row r="97" spans="1:12">
      <c r="A97" s="139" t="s">
        <v>48</v>
      </c>
      <c r="B97" s="139"/>
      <c r="C97" s="139"/>
      <c r="D97" s="139"/>
      <c r="E97" s="139"/>
      <c r="F97" s="139"/>
      <c r="G97" s="139"/>
      <c r="H97" s="139"/>
      <c r="I97" s="139"/>
      <c r="J97" s="139"/>
    </row>
    <row r="98" spans="1:12">
      <c r="A98" s="139" t="s">
        <v>49</v>
      </c>
      <c r="B98" s="139"/>
      <c r="C98" s="139"/>
      <c r="D98" s="139"/>
      <c r="E98" s="139"/>
      <c r="F98" s="139"/>
      <c r="G98" s="139"/>
      <c r="H98" s="139"/>
      <c r="I98" s="139"/>
      <c r="J98" s="139"/>
    </row>
    <row r="99" spans="1:12" ht="21" customHeight="1">
      <c r="A99" s="140" t="s">
        <v>50</v>
      </c>
      <c r="B99" s="141"/>
      <c r="C99" s="141"/>
      <c r="D99" s="141"/>
      <c r="E99" s="141"/>
      <c r="F99" s="141"/>
      <c r="G99" s="141"/>
      <c r="H99" s="141"/>
      <c r="I99" s="141"/>
      <c r="J99" s="141"/>
    </row>
    <row r="100" spans="1:12" ht="41.15" customHeight="1">
      <c r="A100" s="142" t="s">
        <v>51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2" ht="15" thickBot="1">
      <c r="A101" s="144" t="s">
        <v>52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15" thickBot="1">
      <c r="A102" s="132" t="s">
        <v>53</v>
      </c>
      <c r="B102" s="133"/>
      <c r="C102" s="133"/>
      <c r="D102" s="133"/>
      <c r="E102" s="133"/>
      <c r="F102" s="133"/>
      <c r="G102" s="133"/>
      <c r="H102" s="133"/>
      <c r="I102" s="133"/>
      <c r="J102" s="134"/>
    </row>
    <row r="103" spans="1:12" ht="14.5" customHeight="1">
      <c r="A103" s="135" t="s">
        <v>100</v>
      </c>
      <c r="B103" s="136"/>
      <c r="C103" s="136"/>
      <c r="D103" s="136"/>
      <c r="E103" s="136"/>
      <c r="F103" s="136"/>
      <c r="G103" s="136"/>
      <c r="H103" s="136"/>
      <c r="I103" s="145"/>
      <c r="J103" s="32">
        <f>I41</f>
        <v>1530</v>
      </c>
      <c r="L103" s="51" t="s">
        <v>133</v>
      </c>
    </row>
    <row r="104" spans="1:12" ht="15.75" customHeight="1">
      <c r="A104" s="137" t="s">
        <v>101</v>
      </c>
      <c r="B104" s="138"/>
      <c r="C104" s="138"/>
      <c r="D104" s="138"/>
      <c r="E104" s="138"/>
      <c r="F104" s="138"/>
      <c r="G104" s="138"/>
      <c r="H104" s="138"/>
      <c r="I104" s="146"/>
      <c r="J104" s="33">
        <f>I70+I93</f>
        <v>1000</v>
      </c>
      <c r="L104" s="51" t="s">
        <v>133</v>
      </c>
    </row>
    <row r="105" spans="1:12" ht="15.75" customHeight="1">
      <c r="A105" s="115" t="s">
        <v>110</v>
      </c>
      <c r="B105" s="116"/>
      <c r="C105" s="116"/>
      <c r="D105" s="116"/>
      <c r="E105" s="116"/>
      <c r="F105" s="116"/>
      <c r="G105" s="116"/>
      <c r="H105" s="116"/>
      <c r="I105" s="146"/>
      <c r="J105" s="33">
        <f>H40-I93</f>
        <v>500</v>
      </c>
      <c r="L105" s="51" t="s">
        <v>133</v>
      </c>
    </row>
    <row r="106" spans="1:12" ht="15.75" customHeight="1">
      <c r="A106" s="115" t="s">
        <v>111</v>
      </c>
      <c r="B106" s="116"/>
      <c r="C106" s="116"/>
      <c r="D106" s="116"/>
      <c r="E106" s="116"/>
      <c r="F106" s="116"/>
      <c r="G106" s="116"/>
      <c r="H106" s="116"/>
      <c r="I106" s="146"/>
      <c r="J106" s="33">
        <f>I39-I70-J107</f>
        <v>30</v>
      </c>
      <c r="L106" s="51" t="s">
        <v>133</v>
      </c>
    </row>
    <row r="107" spans="1:12" ht="15.75" customHeight="1">
      <c r="A107" s="115" t="s">
        <v>65</v>
      </c>
      <c r="B107" s="116"/>
      <c r="C107" s="116"/>
      <c r="D107" s="116"/>
      <c r="E107" s="116"/>
      <c r="F107" s="116"/>
      <c r="G107" s="116"/>
      <c r="H107" s="116"/>
      <c r="I107" s="146"/>
      <c r="J107" s="33">
        <v>0</v>
      </c>
      <c r="L107" s="65" t="s">
        <v>77</v>
      </c>
    </row>
    <row r="108" spans="1:12" ht="15.75" customHeight="1">
      <c r="A108" s="115" t="s">
        <v>112</v>
      </c>
      <c r="B108" s="116"/>
      <c r="C108" s="116"/>
      <c r="D108" s="116"/>
      <c r="E108" s="116"/>
      <c r="F108" s="116"/>
      <c r="G108" s="116"/>
      <c r="H108" s="116"/>
      <c r="I108" s="146"/>
      <c r="J108" s="33">
        <f>J105</f>
        <v>500</v>
      </c>
      <c r="L108" s="51" t="s">
        <v>133</v>
      </c>
    </row>
    <row r="109" spans="1:12" ht="15.75" customHeight="1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46"/>
      <c r="J109" s="34">
        <f>J106-J107</f>
        <v>30</v>
      </c>
      <c r="L109" s="51" t="s">
        <v>133</v>
      </c>
    </row>
    <row r="110" spans="1:12" ht="15.75" customHeight="1" thickBot="1">
      <c r="A110" s="117" t="s">
        <v>171</v>
      </c>
      <c r="B110" s="118"/>
      <c r="C110" s="118"/>
      <c r="D110" s="118"/>
      <c r="E110" s="118"/>
      <c r="F110" s="118"/>
      <c r="G110" s="118"/>
      <c r="H110" s="118"/>
      <c r="I110" s="147"/>
      <c r="J110" s="66">
        <f>J108+J109</f>
        <v>530</v>
      </c>
      <c r="L110" s="51" t="s">
        <v>133</v>
      </c>
    </row>
    <row r="111" spans="1:12" ht="66" customHeight="1">
      <c r="A111" s="130" t="s">
        <v>54</v>
      </c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spans="1:12" ht="15.5">
      <c r="A112" s="272" t="s">
        <v>120</v>
      </c>
      <c r="B112" s="272"/>
      <c r="C112" s="272"/>
      <c r="D112" s="272"/>
      <c r="E112" s="272"/>
      <c r="F112" s="272"/>
      <c r="G112" s="272"/>
      <c r="H112" s="272"/>
      <c r="I112" s="272"/>
      <c r="J112" s="272"/>
      <c r="L112" s="65" t="s">
        <v>77</v>
      </c>
    </row>
    <row r="113" spans="1:12">
      <c r="A113" s="9" t="s">
        <v>63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2" ht="15.5">
      <c r="A116" s="120" t="s">
        <v>61</v>
      </c>
      <c r="B116" s="121"/>
      <c r="C116" s="121"/>
      <c r="D116" s="121"/>
      <c r="E116" s="121"/>
      <c r="F116" s="121"/>
      <c r="G116" s="121"/>
      <c r="H116" s="121"/>
      <c r="I116" s="121"/>
      <c r="J116" s="121"/>
    </row>
    <row r="117" spans="1:12" ht="15.5">
      <c r="A117" s="121" t="str">
        <f>E7</f>
        <v>FULANO(A) DE TAL - PRESIDENTE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L117" s="65" t="s">
        <v>77</v>
      </c>
    </row>
    <row r="118" spans="1:12" ht="15.5">
      <c r="A118" s="121" t="s">
        <v>62</v>
      </c>
      <c r="B118" s="121"/>
      <c r="C118" s="121"/>
      <c r="D118" s="121"/>
      <c r="E118" s="121"/>
      <c r="F118" s="121"/>
      <c r="G118" s="121"/>
      <c r="H118" s="121"/>
      <c r="I118" s="121"/>
      <c r="J118" s="121"/>
    </row>
  </sheetData>
  <mergeCells count="219">
    <mergeCell ref="M91:O91"/>
    <mergeCell ref="M92:O92"/>
    <mergeCell ref="M93:O93"/>
    <mergeCell ref="M82:O82"/>
    <mergeCell ref="M83:O83"/>
    <mergeCell ref="M84:O84"/>
    <mergeCell ref="M85:O85"/>
    <mergeCell ref="M86:O86"/>
    <mergeCell ref="M87:O87"/>
    <mergeCell ref="M88:O88"/>
    <mergeCell ref="M89:O89"/>
    <mergeCell ref="M90:O90"/>
    <mergeCell ref="M69:O69"/>
    <mergeCell ref="M70:O70"/>
    <mergeCell ref="M75:O75"/>
    <mergeCell ref="M76:O76"/>
    <mergeCell ref="M77:O77"/>
    <mergeCell ref="M78:O78"/>
    <mergeCell ref="M79:O79"/>
    <mergeCell ref="M80:O80"/>
    <mergeCell ref="M81:O81"/>
    <mergeCell ref="M60:O60"/>
    <mergeCell ref="M61:O61"/>
    <mergeCell ref="M62:O62"/>
    <mergeCell ref="M63:O63"/>
    <mergeCell ref="M64:O64"/>
    <mergeCell ref="M65:O65"/>
    <mergeCell ref="M66:O66"/>
    <mergeCell ref="M67:O67"/>
    <mergeCell ref="M68:O68"/>
    <mergeCell ref="L50:X50"/>
    <mergeCell ref="M52:O52"/>
    <mergeCell ref="M53:O53"/>
    <mergeCell ref="M54:O54"/>
    <mergeCell ref="M55:O55"/>
    <mergeCell ref="M56:O56"/>
    <mergeCell ref="M57:O57"/>
    <mergeCell ref="M58:O58"/>
    <mergeCell ref="M59:O59"/>
    <mergeCell ref="L1:X1"/>
    <mergeCell ref="L33:X33"/>
    <mergeCell ref="I24:J24"/>
    <mergeCell ref="I25:J25"/>
    <mergeCell ref="I26:J26"/>
    <mergeCell ref="A118:J118"/>
    <mergeCell ref="I103:I110"/>
    <mergeCell ref="A110:H110"/>
    <mergeCell ref="A111:J111"/>
    <mergeCell ref="A112:J112"/>
    <mergeCell ref="A116:J116"/>
    <mergeCell ref="A117:J117"/>
    <mergeCell ref="A107:H107"/>
    <mergeCell ref="A108:H108"/>
    <mergeCell ref="A109:H109"/>
    <mergeCell ref="A104:H104"/>
    <mergeCell ref="A105:H105"/>
    <mergeCell ref="A106:H106"/>
    <mergeCell ref="A98:J98"/>
    <mergeCell ref="A99:J99"/>
    <mergeCell ref="A100:J100"/>
    <mergeCell ref="A101:J101"/>
    <mergeCell ref="A102:J102"/>
    <mergeCell ref="A103:H103"/>
    <mergeCell ref="A91:E91"/>
    <mergeCell ref="A92:E92"/>
    <mergeCell ref="A93:E93"/>
    <mergeCell ref="A95:J95"/>
    <mergeCell ref="A96:J96"/>
    <mergeCell ref="A97:J97"/>
    <mergeCell ref="A85:E85"/>
    <mergeCell ref="A86:E86"/>
    <mergeCell ref="A87:E87"/>
    <mergeCell ref="A88:E88"/>
    <mergeCell ref="A89:E89"/>
    <mergeCell ref="A90:E90"/>
    <mergeCell ref="A82:E82"/>
    <mergeCell ref="A83:E83"/>
    <mergeCell ref="A84:E84"/>
    <mergeCell ref="A64:E64"/>
    <mergeCell ref="A65:E65"/>
    <mergeCell ref="A66:E66"/>
    <mergeCell ref="A67:E67"/>
    <mergeCell ref="A68:E68"/>
    <mergeCell ref="A69:E69"/>
    <mergeCell ref="A77:E77"/>
    <mergeCell ref="A78:E78"/>
    <mergeCell ref="A79:E79"/>
    <mergeCell ref="A80:E80"/>
    <mergeCell ref="A81:E81"/>
    <mergeCell ref="A70:E70"/>
    <mergeCell ref="A72:J72"/>
    <mergeCell ref="A73:J73"/>
    <mergeCell ref="A74:E74"/>
    <mergeCell ref="A75:E75"/>
    <mergeCell ref="A76:E76"/>
    <mergeCell ref="A56:E56"/>
    <mergeCell ref="A57:E57"/>
    <mergeCell ref="A58:E58"/>
    <mergeCell ref="A62:E62"/>
    <mergeCell ref="A63:E63"/>
    <mergeCell ref="A59:E59"/>
    <mergeCell ref="A60:E60"/>
    <mergeCell ref="A61:E61"/>
    <mergeCell ref="A50:J50"/>
    <mergeCell ref="A51:E51"/>
    <mergeCell ref="A52:E52"/>
    <mergeCell ref="A53:E53"/>
    <mergeCell ref="A54:E54"/>
    <mergeCell ref="A55:E55"/>
    <mergeCell ref="A43:J43"/>
    <mergeCell ref="A44:J44"/>
    <mergeCell ref="A45:J45"/>
    <mergeCell ref="A47:J47"/>
    <mergeCell ref="A48:J48"/>
    <mergeCell ref="A49:J49"/>
    <mergeCell ref="A34:F34"/>
    <mergeCell ref="G34:G41"/>
    <mergeCell ref="J34:J41"/>
    <mergeCell ref="A35:F35"/>
    <mergeCell ref="A36:F36"/>
    <mergeCell ref="A37:F37"/>
    <mergeCell ref="A38:F38"/>
    <mergeCell ref="A39:F39"/>
    <mergeCell ref="A40:F40"/>
    <mergeCell ref="A41:F41"/>
    <mergeCell ref="A31:B31"/>
    <mergeCell ref="C31:D31"/>
    <mergeCell ref="E31:F31"/>
    <mergeCell ref="G31:H31"/>
    <mergeCell ref="I31:J31"/>
    <mergeCell ref="A33:F33"/>
    <mergeCell ref="G33:H33"/>
    <mergeCell ref="I33:J33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2:H32"/>
    <mergeCell ref="I32:J32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8:J18"/>
    <mergeCell ref="A19:B19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M11:X11"/>
    <mergeCell ref="M14:X14"/>
    <mergeCell ref="M15:X15"/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X118"/>
  <sheetViews>
    <sheetView topLeftCell="A7" zoomScale="90" zoomScaleNormal="90" workbookViewId="0">
      <selection activeCell="I32" sqref="I32:J32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5.26953125" style="1" customWidth="1"/>
    <col min="11" max="11" width="7.1796875" style="1" customWidth="1"/>
    <col min="12" max="12" width="28.7265625" style="49" bestFit="1" customWidth="1"/>
    <col min="13" max="17" width="9.1796875" style="49"/>
    <col min="18" max="24" width="9.1796875" style="48"/>
    <col min="25" max="16384" width="9.1796875" style="1"/>
  </cols>
  <sheetData>
    <row r="1" spans="1:24" ht="42" customHeight="1" thickBot="1">
      <c r="A1" s="181" t="s">
        <v>57</v>
      </c>
      <c r="B1" s="182"/>
      <c r="C1" s="182"/>
      <c r="D1" s="182"/>
      <c r="E1" s="182"/>
      <c r="F1" s="182"/>
      <c r="G1" s="182"/>
      <c r="H1" s="182"/>
      <c r="I1" s="182"/>
      <c r="J1" s="183"/>
      <c r="L1" s="220" t="s">
        <v>114</v>
      </c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</row>
    <row r="2" spans="1:24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4" s="4" customFormat="1" ht="21" customHeight="1">
      <c r="A3" s="258" t="s">
        <v>0</v>
      </c>
      <c r="B3" s="259"/>
      <c r="C3" s="259"/>
      <c r="D3" s="259"/>
      <c r="E3" s="260" t="s">
        <v>56</v>
      </c>
      <c r="F3" s="260"/>
      <c r="G3" s="260"/>
      <c r="H3" s="260"/>
      <c r="I3" s="260"/>
      <c r="J3" s="261"/>
      <c r="L3" s="51" t="s">
        <v>133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" customFormat="1" ht="42" customHeight="1">
      <c r="A4" s="246" t="s">
        <v>1</v>
      </c>
      <c r="B4" s="247"/>
      <c r="C4" s="247"/>
      <c r="D4" s="247"/>
      <c r="E4" s="190" t="str">
        <f>'JAN 26'!E4:J4</f>
        <v>NOME DA ORGANIZAÇÃO</v>
      </c>
      <c r="F4" s="190"/>
      <c r="G4" s="190"/>
      <c r="H4" s="190"/>
      <c r="I4" s="190"/>
      <c r="J4" s="191"/>
      <c r="L4" s="51" t="s">
        <v>133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" customFormat="1" ht="21" customHeight="1">
      <c r="A5" s="246" t="s">
        <v>2</v>
      </c>
      <c r="B5" s="247"/>
      <c r="C5" s="247"/>
      <c r="D5" s="247"/>
      <c r="E5" s="190" t="str">
        <f>'JAN 26'!E5:J5</f>
        <v>XX.XXX.XXX/0001-93</v>
      </c>
      <c r="F5" s="190"/>
      <c r="G5" s="190"/>
      <c r="H5" s="190"/>
      <c r="I5" s="190"/>
      <c r="J5" s="191"/>
      <c r="L5" s="51" t="s">
        <v>133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s="4" customFormat="1" ht="33.65" customHeight="1">
      <c r="A6" s="246" t="s">
        <v>75</v>
      </c>
      <c r="B6" s="247"/>
      <c r="C6" s="247"/>
      <c r="D6" s="247"/>
      <c r="E6" s="190" t="str">
        <f>'JAN 26'!E6:J6</f>
        <v>RUA XXXXX, NºXXX - BAIRRO XXXX - CIDADE XXXXXX CEP: XXXX</v>
      </c>
      <c r="F6" s="190"/>
      <c r="G6" s="190"/>
      <c r="H6" s="190"/>
      <c r="I6" s="190"/>
      <c r="J6" s="191"/>
      <c r="L6" s="51" t="s">
        <v>133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s="4" customFormat="1" ht="21" customHeight="1">
      <c r="A7" s="246" t="s">
        <v>4</v>
      </c>
      <c r="B7" s="247"/>
      <c r="C7" s="247"/>
      <c r="D7" s="247"/>
      <c r="E7" s="190" t="str">
        <f>'JAN 26'!E7:J7</f>
        <v>FULANO(A) DE TAL - PRESIDENTE</v>
      </c>
      <c r="F7" s="190"/>
      <c r="G7" s="190"/>
      <c r="H7" s="190"/>
      <c r="I7" s="190"/>
      <c r="J7" s="191"/>
      <c r="L7" s="51" t="s">
        <v>133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s="4" customFormat="1">
      <c r="A8" s="246" t="s">
        <v>5</v>
      </c>
      <c r="B8" s="247"/>
      <c r="C8" s="247"/>
      <c r="D8" s="247"/>
      <c r="E8" s="190" t="str">
        <f>'JAN 26'!E8:J8</f>
        <v>313.XXX.XXX-34</v>
      </c>
      <c r="F8" s="190"/>
      <c r="G8" s="190"/>
      <c r="H8" s="190"/>
      <c r="I8" s="190"/>
      <c r="J8" s="191"/>
      <c r="L8" s="51" t="s">
        <v>133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s="4" customFormat="1" ht="51" customHeight="1">
      <c r="A9" s="246" t="s">
        <v>6</v>
      </c>
      <c r="B9" s="247"/>
      <c r="C9" s="247"/>
      <c r="D9" s="247"/>
      <c r="E9" s="190" t="str">
        <f>'JAN 26'!E9:J9</f>
        <v>(XXXXXXX) O MESMO QUE CONSTA NO TERMO DE COLABORAÇÃO</v>
      </c>
      <c r="F9" s="190"/>
      <c r="G9" s="190"/>
      <c r="H9" s="190"/>
      <c r="I9" s="190"/>
      <c r="J9" s="191"/>
      <c r="L9" s="51" t="s">
        <v>133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s="4" customFormat="1" ht="21" customHeight="1">
      <c r="A10" s="246" t="s">
        <v>7</v>
      </c>
      <c r="B10" s="247"/>
      <c r="C10" s="247"/>
      <c r="D10" s="247"/>
      <c r="E10" s="248" t="s">
        <v>131</v>
      </c>
      <c r="F10" s="248"/>
      <c r="G10" s="248"/>
      <c r="H10" s="248"/>
      <c r="I10" s="248"/>
      <c r="J10" s="249"/>
      <c r="L10" s="65" t="s">
        <v>77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s="4" customFormat="1" ht="21" customHeight="1" thickBot="1">
      <c r="A11" s="250" t="s">
        <v>8</v>
      </c>
      <c r="B11" s="251"/>
      <c r="C11" s="251"/>
      <c r="D11" s="251"/>
      <c r="E11" s="201" t="s">
        <v>173</v>
      </c>
      <c r="F11" s="201"/>
      <c r="G11" s="201"/>
      <c r="H11" s="201"/>
      <c r="I11" s="201"/>
      <c r="J11" s="202"/>
      <c r="L11" s="65" t="s">
        <v>77</v>
      </c>
      <c r="M11" s="113" t="s">
        <v>115</v>
      </c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 s="4" customFormat="1" ht="15" thickBot="1">
      <c r="A12" s="6"/>
      <c r="B12" s="6"/>
      <c r="C12" s="6"/>
      <c r="D12" s="6"/>
      <c r="E12" s="7"/>
      <c r="F12" s="7"/>
      <c r="G12" s="7"/>
      <c r="H12" s="7"/>
      <c r="I12" s="7"/>
      <c r="J12" s="7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>
      <c r="A13" s="194" t="s">
        <v>9</v>
      </c>
      <c r="B13" s="195"/>
      <c r="C13" s="195"/>
      <c r="D13" s="22" t="s">
        <v>58</v>
      </c>
      <c r="E13" s="265" t="s">
        <v>92</v>
      </c>
      <c r="F13" s="265"/>
      <c r="G13" s="195" t="s">
        <v>11</v>
      </c>
      <c r="H13" s="195"/>
      <c r="I13" s="195" t="s">
        <v>12</v>
      </c>
      <c r="J13" s="196"/>
    </row>
    <row r="14" spans="1:24">
      <c r="A14" s="203" t="s">
        <v>60</v>
      </c>
      <c r="B14" s="204"/>
      <c r="C14" s="204"/>
      <c r="D14" s="14" t="str">
        <f>'JAN 26'!D14</f>
        <v>XXX/2026</v>
      </c>
      <c r="E14" s="273">
        <f>'JAN 26'!E14:F14</f>
        <v>46020</v>
      </c>
      <c r="F14" s="273"/>
      <c r="G14" s="273" t="str">
        <f>'JAN 26'!G14:H14</f>
        <v>01/01/2026 A 31/12/2026</v>
      </c>
      <c r="H14" s="274"/>
      <c r="I14" s="263">
        <f>'JAN 26'!I14:J14</f>
        <v>12000</v>
      </c>
      <c r="J14" s="264"/>
      <c r="L14" s="51" t="s">
        <v>133</v>
      </c>
      <c r="M14" s="225" t="s">
        <v>116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</row>
    <row r="15" spans="1:24" ht="14.5" customHeight="1">
      <c r="A15" s="203" t="s">
        <v>13</v>
      </c>
      <c r="B15" s="204"/>
      <c r="C15" s="204"/>
      <c r="D15" s="71" t="s">
        <v>96</v>
      </c>
      <c r="E15" s="252" t="s">
        <v>135</v>
      </c>
      <c r="F15" s="253"/>
      <c r="G15" s="252" t="s">
        <v>135</v>
      </c>
      <c r="H15" s="253"/>
      <c r="I15" s="254">
        <v>0</v>
      </c>
      <c r="J15" s="255"/>
      <c r="L15" s="65" t="s">
        <v>77</v>
      </c>
      <c r="M15" s="226" t="s">
        <v>136</v>
      </c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</row>
    <row r="16" spans="1:24" ht="15" thickBot="1">
      <c r="A16" s="256" t="s">
        <v>13</v>
      </c>
      <c r="B16" s="257"/>
      <c r="C16" s="257"/>
      <c r="D16" s="71" t="s">
        <v>96</v>
      </c>
      <c r="E16" s="252" t="s">
        <v>135</v>
      </c>
      <c r="F16" s="253"/>
      <c r="G16" s="252" t="s">
        <v>135</v>
      </c>
      <c r="H16" s="253"/>
      <c r="I16" s="254">
        <v>0</v>
      </c>
      <c r="J16" s="255"/>
      <c r="L16" s="65" t="s">
        <v>77</v>
      </c>
    </row>
    <row r="17" spans="1:16" ht="15" thickBo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6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6" ht="37.5" customHeight="1">
      <c r="A19" s="209" t="s">
        <v>15</v>
      </c>
      <c r="B19" s="210"/>
      <c r="C19" s="210" t="s">
        <v>16</v>
      </c>
      <c r="D19" s="210"/>
      <c r="E19" s="210" t="s">
        <v>17</v>
      </c>
      <c r="F19" s="210"/>
      <c r="G19" s="210" t="s">
        <v>18</v>
      </c>
      <c r="H19" s="210"/>
      <c r="I19" s="210" t="s">
        <v>19</v>
      </c>
      <c r="J19" s="211"/>
      <c r="M19" s="50"/>
      <c r="N19" s="50"/>
      <c r="O19" s="50"/>
      <c r="P19" s="50"/>
    </row>
    <row r="20" spans="1:16" ht="18.649999999999999" customHeight="1">
      <c r="A20" s="239">
        <v>46117</v>
      </c>
      <c r="B20" s="240"/>
      <c r="C20" s="266">
        <v>1000</v>
      </c>
      <c r="D20" s="179"/>
      <c r="E20" s="243">
        <v>46117</v>
      </c>
      <c r="F20" s="240"/>
      <c r="G20" s="232">
        <v>5533450000001160</v>
      </c>
      <c r="H20" s="233"/>
      <c r="I20" s="179">
        <v>1000</v>
      </c>
      <c r="J20" s="180"/>
      <c r="L20" s="65" t="s">
        <v>77</v>
      </c>
      <c r="M20" s="50"/>
      <c r="N20" s="50"/>
      <c r="O20" s="50"/>
      <c r="P20" s="50"/>
    </row>
    <row r="21" spans="1:16">
      <c r="A21" s="216"/>
      <c r="B21" s="213"/>
      <c r="C21" s="178"/>
      <c r="D21" s="175"/>
      <c r="E21" s="212"/>
      <c r="F21" s="213"/>
      <c r="G21" s="178"/>
      <c r="H21" s="175"/>
      <c r="I21" s="179">
        <v>0</v>
      </c>
      <c r="J21" s="180"/>
      <c r="L21" s="65" t="s">
        <v>77</v>
      </c>
      <c r="M21" s="50"/>
      <c r="N21" s="50"/>
      <c r="O21" s="50"/>
      <c r="P21" s="50"/>
    </row>
    <row r="22" spans="1:16">
      <c r="A22" s="216"/>
      <c r="B22" s="213"/>
      <c r="C22" s="178"/>
      <c r="D22" s="175"/>
      <c r="E22" s="212"/>
      <c r="F22" s="213"/>
      <c r="G22" s="178"/>
      <c r="H22" s="175"/>
      <c r="I22" s="179">
        <v>0</v>
      </c>
      <c r="J22" s="180"/>
      <c r="L22" s="65" t="s">
        <v>77</v>
      </c>
    </row>
    <row r="23" spans="1:16">
      <c r="A23" s="216"/>
      <c r="B23" s="213"/>
      <c r="C23" s="178"/>
      <c r="D23" s="175"/>
      <c r="E23" s="212"/>
      <c r="F23" s="213"/>
      <c r="G23" s="178"/>
      <c r="H23" s="175"/>
      <c r="I23" s="179">
        <v>0</v>
      </c>
      <c r="J23" s="180"/>
      <c r="L23" s="65" t="s">
        <v>77</v>
      </c>
    </row>
    <row r="24" spans="1:16">
      <c r="A24" s="216"/>
      <c r="B24" s="213"/>
      <c r="C24" s="178"/>
      <c r="D24" s="175"/>
      <c r="E24" s="212"/>
      <c r="F24" s="213"/>
      <c r="G24" s="178"/>
      <c r="H24" s="175"/>
      <c r="I24" s="179">
        <v>0</v>
      </c>
      <c r="J24" s="180"/>
      <c r="L24" s="65" t="s">
        <v>77</v>
      </c>
    </row>
    <row r="25" spans="1:16">
      <c r="A25" s="216"/>
      <c r="B25" s="213"/>
      <c r="C25" s="178"/>
      <c r="D25" s="175"/>
      <c r="E25" s="212"/>
      <c r="F25" s="213"/>
      <c r="G25" s="178"/>
      <c r="H25" s="175"/>
      <c r="I25" s="179">
        <v>0</v>
      </c>
      <c r="J25" s="180"/>
      <c r="L25" s="65" t="s">
        <v>77</v>
      </c>
    </row>
    <row r="26" spans="1:16">
      <c r="A26" s="216"/>
      <c r="B26" s="213"/>
      <c r="C26" s="178"/>
      <c r="D26" s="175"/>
      <c r="E26" s="212"/>
      <c r="F26" s="213"/>
      <c r="G26" s="178"/>
      <c r="H26" s="175"/>
      <c r="I26" s="179">
        <v>0</v>
      </c>
      <c r="J26" s="180"/>
      <c r="L26" s="65" t="s">
        <v>77</v>
      </c>
    </row>
    <row r="27" spans="1:16">
      <c r="A27" s="216"/>
      <c r="B27" s="213"/>
      <c r="C27" s="178"/>
      <c r="D27" s="175"/>
      <c r="E27" s="212"/>
      <c r="F27" s="213"/>
      <c r="G27" s="178"/>
      <c r="H27" s="175"/>
      <c r="I27" s="179">
        <v>0</v>
      </c>
      <c r="J27" s="180"/>
      <c r="L27" s="65" t="s">
        <v>77</v>
      </c>
    </row>
    <row r="28" spans="1:16">
      <c r="A28" s="216"/>
      <c r="B28" s="213"/>
      <c r="C28" s="178"/>
      <c r="D28" s="175"/>
      <c r="E28" s="212"/>
      <c r="F28" s="213"/>
      <c r="G28" s="178"/>
      <c r="H28" s="175"/>
      <c r="I28" s="179">
        <v>0</v>
      </c>
      <c r="J28" s="180"/>
      <c r="L28" s="65" t="s">
        <v>77</v>
      </c>
    </row>
    <row r="29" spans="1:16">
      <c r="A29" s="216"/>
      <c r="B29" s="213"/>
      <c r="C29" s="178"/>
      <c r="D29" s="175"/>
      <c r="E29" s="212"/>
      <c r="F29" s="213"/>
      <c r="G29" s="178"/>
      <c r="H29" s="175"/>
      <c r="I29" s="179">
        <v>0</v>
      </c>
      <c r="J29" s="180"/>
      <c r="L29" s="65" t="s">
        <v>77</v>
      </c>
    </row>
    <row r="30" spans="1:16">
      <c r="A30" s="216"/>
      <c r="B30" s="213"/>
      <c r="C30" s="178"/>
      <c r="D30" s="175"/>
      <c r="E30" s="212"/>
      <c r="F30" s="213"/>
      <c r="G30" s="178"/>
      <c r="H30" s="175"/>
      <c r="I30" s="179">
        <v>0</v>
      </c>
      <c r="J30" s="180"/>
      <c r="L30" s="65" t="s">
        <v>77</v>
      </c>
    </row>
    <row r="31" spans="1:16">
      <c r="A31" s="216"/>
      <c r="B31" s="213"/>
      <c r="C31" s="178"/>
      <c r="D31" s="175"/>
      <c r="E31" s="212"/>
      <c r="F31" s="213"/>
      <c r="G31" s="178"/>
      <c r="H31" s="175"/>
      <c r="I31" s="179">
        <v>0</v>
      </c>
      <c r="J31" s="180"/>
      <c r="L31" s="65" t="s">
        <v>77</v>
      </c>
    </row>
    <row r="32" spans="1:16">
      <c r="A32" s="222" t="s">
        <v>45</v>
      </c>
      <c r="B32" s="223"/>
      <c r="C32" s="223"/>
      <c r="D32" s="223"/>
      <c r="E32" s="223"/>
      <c r="F32" s="223"/>
      <c r="G32" s="223"/>
      <c r="H32" s="224"/>
      <c r="I32" s="237">
        <f>SUM(I20:J31)</f>
        <v>1000</v>
      </c>
      <c r="J32" s="238"/>
      <c r="L32" s="51" t="s">
        <v>133</v>
      </c>
    </row>
    <row r="33" spans="1:24" ht="15" customHeight="1" thickBot="1">
      <c r="A33" s="163" t="s">
        <v>55</v>
      </c>
      <c r="B33" s="164"/>
      <c r="C33" s="164"/>
      <c r="D33" s="164"/>
      <c r="E33" s="164"/>
      <c r="F33" s="165"/>
      <c r="G33" s="160" t="s">
        <v>124</v>
      </c>
      <c r="H33" s="160"/>
      <c r="I33" s="275" t="s">
        <v>125</v>
      </c>
      <c r="J33" s="276"/>
      <c r="L33" s="113" t="s">
        <v>126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>
      <c r="A34" s="154" t="s">
        <v>66</v>
      </c>
      <c r="B34" s="155"/>
      <c r="C34" s="155"/>
      <c r="D34" s="155"/>
      <c r="E34" s="155"/>
      <c r="F34" s="155"/>
      <c r="G34" s="166"/>
      <c r="H34" s="23">
        <f>'MAR 26'!J108</f>
        <v>500</v>
      </c>
      <c r="I34" s="24">
        <f>'MAR 26'!J109</f>
        <v>30</v>
      </c>
      <c r="J34" s="169"/>
      <c r="L34" s="51" t="s">
        <v>133</v>
      </c>
    </row>
    <row r="35" spans="1:24">
      <c r="A35" s="156" t="s">
        <v>67</v>
      </c>
      <c r="B35" s="157"/>
      <c r="C35" s="157"/>
      <c r="D35" s="157"/>
      <c r="E35" s="157"/>
      <c r="F35" s="157"/>
      <c r="G35" s="167"/>
      <c r="H35" s="18"/>
      <c r="I35" s="25">
        <f>I32</f>
        <v>1000</v>
      </c>
      <c r="J35" s="169"/>
      <c r="L35" s="51" t="s">
        <v>133</v>
      </c>
    </row>
    <row r="36" spans="1:24">
      <c r="A36" s="171" t="s">
        <v>68</v>
      </c>
      <c r="B36" s="157"/>
      <c r="C36" s="157"/>
      <c r="D36" s="157"/>
      <c r="E36" s="157"/>
      <c r="F36" s="157"/>
      <c r="G36" s="167"/>
      <c r="H36" s="26">
        <v>0</v>
      </c>
      <c r="I36" s="16"/>
      <c r="J36" s="169"/>
      <c r="L36" s="65" t="s">
        <v>77</v>
      </c>
    </row>
    <row r="37" spans="1:24">
      <c r="A37" s="156" t="s">
        <v>69</v>
      </c>
      <c r="B37" s="157"/>
      <c r="C37" s="157"/>
      <c r="D37" s="157"/>
      <c r="E37" s="157"/>
      <c r="F37" s="157"/>
      <c r="G37" s="167"/>
      <c r="H37" s="18"/>
      <c r="I37" s="25">
        <v>10</v>
      </c>
      <c r="J37" s="169"/>
      <c r="L37" s="65" t="s">
        <v>77</v>
      </c>
    </row>
    <row r="38" spans="1:24" ht="30" customHeight="1">
      <c r="A38" s="172" t="s">
        <v>104</v>
      </c>
      <c r="B38" s="173"/>
      <c r="C38" s="173"/>
      <c r="D38" s="173"/>
      <c r="E38" s="173"/>
      <c r="F38" s="173"/>
      <c r="G38" s="167"/>
      <c r="H38" s="26">
        <v>0</v>
      </c>
      <c r="I38" s="25">
        <v>0</v>
      </c>
      <c r="J38" s="169"/>
      <c r="L38" s="65" t="s">
        <v>77</v>
      </c>
    </row>
    <row r="39" spans="1:24" ht="22.5" customHeight="1">
      <c r="A39" s="172" t="s">
        <v>98</v>
      </c>
      <c r="B39" s="173"/>
      <c r="C39" s="173"/>
      <c r="D39" s="173"/>
      <c r="E39" s="173"/>
      <c r="F39" s="217"/>
      <c r="G39" s="167"/>
      <c r="H39" s="18"/>
      <c r="I39" s="25">
        <f>I34+I35+I37+I38</f>
        <v>1040</v>
      </c>
      <c r="J39" s="169"/>
      <c r="L39" s="51" t="s">
        <v>133</v>
      </c>
    </row>
    <row r="40" spans="1:24" ht="14.5" customHeight="1">
      <c r="A40" s="156" t="s">
        <v>71</v>
      </c>
      <c r="B40" s="157"/>
      <c r="C40" s="157"/>
      <c r="D40" s="157"/>
      <c r="E40" s="157"/>
      <c r="F40" s="218"/>
      <c r="G40" s="167"/>
      <c r="H40" s="26">
        <f>H34+H36+H38</f>
        <v>500</v>
      </c>
      <c r="I40" s="18"/>
      <c r="J40" s="169"/>
      <c r="L40" s="51" t="s">
        <v>133</v>
      </c>
    </row>
    <row r="41" spans="1:24" ht="15" customHeight="1" thickBot="1">
      <c r="A41" s="152" t="s">
        <v>99</v>
      </c>
      <c r="B41" s="153"/>
      <c r="C41" s="153"/>
      <c r="D41" s="153"/>
      <c r="E41" s="153"/>
      <c r="F41" s="153"/>
      <c r="G41" s="168"/>
      <c r="H41" s="54"/>
      <c r="I41" s="63">
        <f>H40+I39</f>
        <v>1540</v>
      </c>
      <c r="J41" s="170"/>
      <c r="L41" s="51" t="s">
        <v>133</v>
      </c>
    </row>
    <row r="43" spans="1:24">
      <c r="A43" s="139" t="s">
        <v>76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24">
      <c r="A44" s="139" t="s">
        <v>21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24">
      <c r="A45" s="139" t="s">
        <v>22</v>
      </c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24" ht="15" thickBot="1"/>
    <row r="47" spans="1:24" ht="63" customHeight="1" thickBot="1">
      <c r="A47" s="277" t="s">
        <v>134</v>
      </c>
      <c r="B47" s="278"/>
      <c r="C47" s="278"/>
      <c r="D47" s="278"/>
      <c r="E47" s="278"/>
      <c r="F47" s="278"/>
      <c r="G47" s="278"/>
      <c r="H47" s="278"/>
      <c r="I47" s="278"/>
      <c r="J47" s="279"/>
      <c r="L47" s="65" t="s">
        <v>77</v>
      </c>
    </row>
    <row r="48" spans="1:24" ht="15" thickBo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24">
      <c r="A49" s="122" t="s">
        <v>23</v>
      </c>
      <c r="B49" s="123"/>
      <c r="C49" s="123"/>
      <c r="D49" s="123"/>
      <c r="E49" s="123"/>
      <c r="F49" s="123"/>
      <c r="G49" s="123"/>
      <c r="H49" s="123"/>
      <c r="I49" s="123"/>
      <c r="J49" s="124"/>
    </row>
    <row r="50" spans="1:24">
      <c r="A50" s="125" t="s">
        <v>175</v>
      </c>
      <c r="B50" s="126"/>
      <c r="C50" s="126"/>
      <c r="D50" s="126"/>
      <c r="E50" s="126"/>
      <c r="F50" s="126"/>
      <c r="G50" s="126"/>
      <c r="H50" s="126"/>
      <c r="I50" s="126"/>
      <c r="J50" s="127"/>
      <c r="L50" s="219" t="s">
        <v>143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</row>
    <row r="51" spans="1:24" ht="66.5">
      <c r="A51" s="128" t="s">
        <v>24</v>
      </c>
      <c r="B51" s="129"/>
      <c r="C51" s="129"/>
      <c r="D51" s="129"/>
      <c r="E51" s="129"/>
      <c r="F51" s="2" t="s">
        <v>25</v>
      </c>
      <c r="G51" s="2" t="s">
        <v>26</v>
      </c>
      <c r="H51" s="2" t="s">
        <v>27</v>
      </c>
      <c r="I51" s="106" t="s">
        <v>160</v>
      </c>
      <c r="J51" s="3" t="s">
        <v>29</v>
      </c>
      <c r="M51" s="84" t="s">
        <v>141</v>
      </c>
      <c r="N51" s="85"/>
      <c r="O51" s="85"/>
    </row>
    <row r="52" spans="1:24">
      <c r="A52" s="115" t="s">
        <v>30</v>
      </c>
      <c r="B52" s="116"/>
      <c r="C52" s="116"/>
      <c r="D52" s="116"/>
      <c r="E52" s="116"/>
      <c r="F52" s="27">
        <v>0</v>
      </c>
      <c r="G52" s="27">
        <v>0</v>
      </c>
      <c r="H52" s="27">
        <v>1000</v>
      </c>
      <c r="I52" s="104">
        <f>G52+H52</f>
        <v>1000</v>
      </c>
      <c r="J52" s="29">
        <v>0</v>
      </c>
      <c r="L52" s="65" t="s">
        <v>77</v>
      </c>
      <c r="M52" s="114" t="s">
        <v>133</v>
      </c>
      <c r="N52" s="114"/>
      <c r="O52" s="114"/>
    </row>
    <row r="53" spans="1:24">
      <c r="A53" s="115" t="s">
        <v>31</v>
      </c>
      <c r="B53" s="116"/>
      <c r="C53" s="116"/>
      <c r="D53" s="116"/>
      <c r="E53" s="116"/>
      <c r="F53" s="27">
        <v>0</v>
      </c>
      <c r="G53" s="27">
        <v>0</v>
      </c>
      <c r="H53" s="27">
        <v>0</v>
      </c>
      <c r="I53" s="104">
        <f t="shared" ref="I53:I69" si="0">G53+H53</f>
        <v>0</v>
      </c>
      <c r="J53" s="29">
        <v>0</v>
      </c>
      <c r="L53" s="65" t="s">
        <v>77</v>
      </c>
      <c r="M53" s="114" t="s">
        <v>133</v>
      </c>
      <c r="N53" s="114"/>
      <c r="O53" s="114"/>
    </row>
    <row r="54" spans="1:24">
      <c r="A54" s="115" t="s">
        <v>32</v>
      </c>
      <c r="B54" s="116"/>
      <c r="C54" s="116"/>
      <c r="D54" s="116"/>
      <c r="E54" s="116"/>
      <c r="F54" s="27">
        <v>0</v>
      </c>
      <c r="G54" s="27">
        <v>0</v>
      </c>
      <c r="H54" s="27">
        <v>0</v>
      </c>
      <c r="I54" s="104">
        <f t="shared" si="0"/>
        <v>0</v>
      </c>
      <c r="J54" s="29">
        <v>0</v>
      </c>
      <c r="L54" s="65" t="s">
        <v>77</v>
      </c>
      <c r="M54" s="114" t="s">
        <v>133</v>
      </c>
      <c r="N54" s="114"/>
      <c r="O54" s="114"/>
    </row>
    <row r="55" spans="1:24">
      <c r="A55" s="115" t="s">
        <v>33</v>
      </c>
      <c r="B55" s="116"/>
      <c r="C55" s="116"/>
      <c r="D55" s="116"/>
      <c r="E55" s="116"/>
      <c r="F55" s="27">
        <v>0</v>
      </c>
      <c r="G55" s="27">
        <v>0</v>
      </c>
      <c r="H55" s="27">
        <v>0</v>
      </c>
      <c r="I55" s="104">
        <f t="shared" si="0"/>
        <v>0</v>
      </c>
      <c r="J55" s="29">
        <v>0</v>
      </c>
      <c r="L55" s="65" t="s">
        <v>77</v>
      </c>
      <c r="M55" s="114" t="s">
        <v>133</v>
      </c>
      <c r="N55" s="114"/>
      <c r="O55" s="114"/>
    </row>
    <row r="56" spans="1:24">
      <c r="A56" s="115" t="s">
        <v>34</v>
      </c>
      <c r="B56" s="116"/>
      <c r="C56" s="116"/>
      <c r="D56" s="116"/>
      <c r="E56" s="116"/>
      <c r="F56" s="27">
        <v>0</v>
      </c>
      <c r="G56" s="27">
        <v>0</v>
      </c>
      <c r="H56" s="27">
        <v>0</v>
      </c>
      <c r="I56" s="104">
        <f t="shared" si="0"/>
        <v>0</v>
      </c>
      <c r="J56" s="29">
        <v>0</v>
      </c>
      <c r="L56" s="65" t="s">
        <v>77</v>
      </c>
      <c r="M56" s="114" t="s">
        <v>133</v>
      </c>
      <c r="N56" s="114"/>
      <c r="O56" s="114"/>
    </row>
    <row r="57" spans="1:24">
      <c r="A57" s="115" t="s">
        <v>35</v>
      </c>
      <c r="B57" s="116"/>
      <c r="C57" s="116"/>
      <c r="D57" s="116"/>
      <c r="E57" s="116"/>
      <c r="F57" s="27">
        <v>0</v>
      </c>
      <c r="G57" s="27">
        <v>0</v>
      </c>
      <c r="H57" s="27">
        <v>0</v>
      </c>
      <c r="I57" s="104">
        <f t="shared" si="0"/>
        <v>0</v>
      </c>
      <c r="J57" s="29">
        <v>0</v>
      </c>
      <c r="L57" s="65" t="s">
        <v>77</v>
      </c>
      <c r="M57" s="114" t="s">
        <v>133</v>
      </c>
      <c r="N57" s="114"/>
      <c r="O57" s="114"/>
    </row>
    <row r="58" spans="1:24">
      <c r="A58" s="115" t="s">
        <v>36</v>
      </c>
      <c r="B58" s="116"/>
      <c r="C58" s="116"/>
      <c r="D58" s="116"/>
      <c r="E58" s="116"/>
      <c r="F58" s="27">
        <v>0</v>
      </c>
      <c r="G58" s="27">
        <v>0</v>
      </c>
      <c r="H58" s="27">
        <v>0</v>
      </c>
      <c r="I58" s="104">
        <f t="shared" si="0"/>
        <v>0</v>
      </c>
      <c r="J58" s="29">
        <v>0</v>
      </c>
      <c r="L58" s="65" t="s">
        <v>77</v>
      </c>
      <c r="M58" s="114" t="s">
        <v>133</v>
      </c>
      <c r="N58" s="114"/>
      <c r="O58" s="114"/>
    </row>
    <row r="59" spans="1:24" ht="15" customHeight="1">
      <c r="A59" s="115" t="s">
        <v>152</v>
      </c>
      <c r="B59" s="116"/>
      <c r="C59" s="116"/>
      <c r="D59" s="116"/>
      <c r="E59" s="116"/>
      <c r="F59" s="27">
        <v>0</v>
      </c>
      <c r="G59" s="27">
        <v>0</v>
      </c>
      <c r="H59" s="27">
        <v>0</v>
      </c>
      <c r="I59" s="104">
        <f t="shared" si="0"/>
        <v>0</v>
      </c>
      <c r="J59" s="29">
        <v>0</v>
      </c>
      <c r="L59" s="65" t="s">
        <v>77</v>
      </c>
      <c r="M59" s="114" t="s">
        <v>133</v>
      </c>
      <c r="N59" s="114"/>
      <c r="O59" s="114"/>
    </row>
    <row r="60" spans="1:24">
      <c r="A60" s="115" t="s">
        <v>153</v>
      </c>
      <c r="B60" s="116"/>
      <c r="C60" s="116"/>
      <c r="D60" s="116"/>
      <c r="E60" s="116"/>
      <c r="F60" s="27">
        <v>0</v>
      </c>
      <c r="G60" s="27">
        <v>0</v>
      </c>
      <c r="H60" s="27">
        <v>0</v>
      </c>
      <c r="I60" s="104">
        <f t="shared" si="0"/>
        <v>0</v>
      </c>
      <c r="J60" s="29">
        <v>0</v>
      </c>
      <c r="L60" s="65" t="s">
        <v>77</v>
      </c>
      <c r="M60" s="114" t="s">
        <v>133</v>
      </c>
      <c r="N60" s="114"/>
      <c r="O60" s="114"/>
    </row>
    <row r="61" spans="1:24">
      <c r="A61" s="115" t="s">
        <v>154</v>
      </c>
      <c r="B61" s="116"/>
      <c r="C61" s="116"/>
      <c r="D61" s="116"/>
      <c r="E61" s="116"/>
      <c r="F61" s="27">
        <v>0</v>
      </c>
      <c r="G61" s="27">
        <v>0</v>
      </c>
      <c r="H61" s="27">
        <v>0</v>
      </c>
      <c r="I61" s="104">
        <f t="shared" si="0"/>
        <v>0</v>
      </c>
      <c r="J61" s="29">
        <v>0</v>
      </c>
      <c r="L61" s="65" t="s">
        <v>77</v>
      </c>
      <c r="M61" s="114" t="s">
        <v>133</v>
      </c>
      <c r="N61" s="114"/>
      <c r="O61" s="114"/>
    </row>
    <row r="62" spans="1:24">
      <c r="A62" s="115" t="s">
        <v>37</v>
      </c>
      <c r="B62" s="116"/>
      <c r="C62" s="116"/>
      <c r="D62" s="116"/>
      <c r="E62" s="116"/>
      <c r="F62" s="27">
        <v>0</v>
      </c>
      <c r="G62" s="27">
        <v>0</v>
      </c>
      <c r="H62" s="27">
        <v>0</v>
      </c>
      <c r="I62" s="104">
        <f t="shared" si="0"/>
        <v>0</v>
      </c>
      <c r="J62" s="29">
        <v>0</v>
      </c>
      <c r="L62" s="65" t="s">
        <v>77</v>
      </c>
      <c r="M62" s="114" t="s">
        <v>133</v>
      </c>
      <c r="N62" s="114"/>
      <c r="O62" s="114"/>
    </row>
    <row r="63" spans="1:24">
      <c r="A63" s="115" t="s">
        <v>38</v>
      </c>
      <c r="B63" s="116"/>
      <c r="C63" s="116"/>
      <c r="D63" s="116"/>
      <c r="E63" s="116"/>
      <c r="F63" s="27">
        <v>0</v>
      </c>
      <c r="G63" s="27">
        <v>0</v>
      </c>
      <c r="H63" s="27">
        <v>0</v>
      </c>
      <c r="I63" s="104">
        <f t="shared" si="0"/>
        <v>0</v>
      </c>
      <c r="J63" s="29">
        <v>0</v>
      </c>
      <c r="L63" s="65" t="s">
        <v>77</v>
      </c>
      <c r="M63" s="114" t="s">
        <v>133</v>
      </c>
      <c r="N63" s="114"/>
      <c r="O63" s="114"/>
    </row>
    <row r="64" spans="1:24">
      <c r="A64" s="115" t="s">
        <v>39</v>
      </c>
      <c r="B64" s="116"/>
      <c r="C64" s="116"/>
      <c r="D64" s="116"/>
      <c r="E64" s="116"/>
      <c r="F64" s="27">
        <v>0</v>
      </c>
      <c r="G64" s="27">
        <v>0</v>
      </c>
      <c r="H64" s="27">
        <v>0</v>
      </c>
      <c r="I64" s="104">
        <f t="shared" si="0"/>
        <v>0</v>
      </c>
      <c r="J64" s="29">
        <v>0</v>
      </c>
      <c r="L64" s="65" t="s">
        <v>77</v>
      </c>
      <c r="M64" s="114" t="s">
        <v>133</v>
      </c>
      <c r="N64" s="114"/>
      <c r="O64" s="114"/>
    </row>
    <row r="65" spans="1:15">
      <c r="A65" s="115" t="s">
        <v>40</v>
      </c>
      <c r="B65" s="116"/>
      <c r="C65" s="116"/>
      <c r="D65" s="116"/>
      <c r="E65" s="116"/>
      <c r="F65" s="27">
        <v>0</v>
      </c>
      <c r="G65" s="27">
        <v>0</v>
      </c>
      <c r="H65" s="27">
        <v>0</v>
      </c>
      <c r="I65" s="104">
        <f t="shared" si="0"/>
        <v>0</v>
      </c>
      <c r="J65" s="29">
        <v>0</v>
      </c>
      <c r="L65" s="65" t="s">
        <v>77</v>
      </c>
      <c r="M65" s="114" t="s">
        <v>133</v>
      </c>
      <c r="N65" s="114"/>
      <c r="O65" s="114"/>
    </row>
    <row r="66" spans="1:15">
      <c r="A66" s="115" t="s">
        <v>41</v>
      </c>
      <c r="B66" s="116"/>
      <c r="C66" s="116"/>
      <c r="D66" s="116"/>
      <c r="E66" s="116"/>
      <c r="F66" s="27">
        <v>0</v>
      </c>
      <c r="G66" s="27">
        <v>0</v>
      </c>
      <c r="H66" s="27">
        <v>0</v>
      </c>
      <c r="I66" s="104">
        <f t="shared" si="0"/>
        <v>0</v>
      </c>
      <c r="J66" s="29">
        <v>0</v>
      </c>
      <c r="L66" s="65" t="s">
        <v>77</v>
      </c>
      <c r="M66" s="114" t="s">
        <v>133</v>
      </c>
      <c r="N66" s="114"/>
      <c r="O66" s="114"/>
    </row>
    <row r="67" spans="1:15">
      <c r="A67" s="115" t="s">
        <v>42</v>
      </c>
      <c r="B67" s="116"/>
      <c r="C67" s="116"/>
      <c r="D67" s="116"/>
      <c r="E67" s="116"/>
      <c r="F67" s="27">
        <v>0</v>
      </c>
      <c r="G67" s="27">
        <v>0</v>
      </c>
      <c r="H67" s="27">
        <v>0</v>
      </c>
      <c r="I67" s="104">
        <f t="shared" si="0"/>
        <v>0</v>
      </c>
      <c r="J67" s="29">
        <v>0</v>
      </c>
      <c r="L67" s="65" t="s">
        <v>77</v>
      </c>
      <c r="M67" s="114" t="s">
        <v>133</v>
      </c>
      <c r="N67" s="114"/>
      <c r="O67" s="114"/>
    </row>
    <row r="68" spans="1:15">
      <c r="A68" s="115" t="s">
        <v>43</v>
      </c>
      <c r="B68" s="116"/>
      <c r="C68" s="116"/>
      <c r="D68" s="116"/>
      <c r="E68" s="116"/>
      <c r="F68" s="27">
        <v>0</v>
      </c>
      <c r="G68" s="27">
        <v>0</v>
      </c>
      <c r="H68" s="27">
        <v>0</v>
      </c>
      <c r="I68" s="104">
        <f t="shared" si="0"/>
        <v>0</v>
      </c>
      <c r="J68" s="29">
        <v>0</v>
      </c>
      <c r="L68" s="65" t="s">
        <v>77</v>
      </c>
      <c r="M68" s="114" t="s">
        <v>133</v>
      </c>
      <c r="N68" s="114"/>
      <c r="O68" s="114"/>
    </row>
    <row r="69" spans="1:15" ht="15" thickBot="1">
      <c r="A69" s="117" t="s">
        <v>82</v>
      </c>
      <c r="B69" s="118"/>
      <c r="C69" s="118"/>
      <c r="D69" s="118"/>
      <c r="E69" s="118"/>
      <c r="F69" s="72">
        <v>0</v>
      </c>
      <c r="G69" s="72">
        <v>0</v>
      </c>
      <c r="H69" s="72">
        <v>0</v>
      </c>
      <c r="I69" s="105">
        <f t="shared" si="0"/>
        <v>0</v>
      </c>
      <c r="J69" s="73">
        <v>0</v>
      </c>
      <c r="L69" s="65" t="s">
        <v>77</v>
      </c>
      <c r="M69" s="114" t="s">
        <v>133</v>
      </c>
      <c r="N69" s="114"/>
      <c r="O69" s="114"/>
    </row>
    <row r="70" spans="1:15" ht="15.5" thickTop="1" thickBot="1">
      <c r="A70" s="280" t="s">
        <v>45</v>
      </c>
      <c r="B70" s="280"/>
      <c r="C70" s="280"/>
      <c r="D70" s="280"/>
      <c r="E70" s="280"/>
      <c r="F70" s="77">
        <f>SUM(F52:F69)</f>
        <v>0</v>
      </c>
      <c r="G70" s="77">
        <f t="shared" ref="G70:J70" si="1">SUM(G52:G69)</f>
        <v>0</v>
      </c>
      <c r="H70" s="77">
        <f t="shared" si="1"/>
        <v>1000</v>
      </c>
      <c r="I70" s="82">
        <f t="shared" si="1"/>
        <v>1000</v>
      </c>
      <c r="J70" s="77">
        <f t="shared" si="1"/>
        <v>0</v>
      </c>
      <c r="L70" s="51" t="s">
        <v>133</v>
      </c>
      <c r="M70" s="114" t="s">
        <v>133</v>
      </c>
      <c r="N70" s="114"/>
      <c r="O70" s="114"/>
    </row>
    <row r="71" spans="1:15" ht="15.5" thickTop="1" thickBot="1">
      <c r="A71" s="10"/>
      <c r="B71" s="10"/>
      <c r="C71" s="10"/>
      <c r="D71" s="10"/>
      <c r="E71" s="10"/>
      <c r="F71" s="11"/>
      <c r="G71" s="11"/>
      <c r="H71" s="11"/>
      <c r="I71" s="11"/>
      <c r="J71" s="11"/>
    </row>
    <row r="72" spans="1:15">
      <c r="A72" s="122" t="s">
        <v>23</v>
      </c>
      <c r="B72" s="123"/>
      <c r="C72" s="123"/>
      <c r="D72" s="123"/>
      <c r="E72" s="123"/>
      <c r="F72" s="123"/>
      <c r="G72" s="123"/>
      <c r="H72" s="123"/>
      <c r="I72" s="123"/>
      <c r="J72" s="124"/>
    </row>
    <row r="73" spans="1:15">
      <c r="A73" s="125" t="s">
        <v>64</v>
      </c>
      <c r="B73" s="126"/>
      <c r="C73" s="126"/>
      <c r="D73" s="126"/>
      <c r="E73" s="126"/>
      <c r="F73" s="126"/>
      <c r="G73" s="126"/>
      <c r="H73" s="126"/>
      <c r="I73" s="126"/>
      <c r="J73" s="127"/>
    </row>
    <row r="74" spans="1:15" ht="66.5">
      <c r="A74" s="128" t="s">
        <v>24</v>
      </c>
      <c r="B74" s="129"/>
      <c r="C74" s="129"/>
      <c r="D74" s="129"/>
      <c r="E74" s="129"/>
      <c r="F74" s="2" t="s">
        <v>25</v>
      </c>
      <c r="G74" s="2" t="s">
        <v>26</v>
      </c>
      <c r="H74" s="2" t="s">
        <v>27</v>
      </c>
      <c r="I74" s="106" t="s">
        <v>160</v>
      </c>
      <c r="J74" s="3" t="s">
        <v>29</v>
      </c>
      <c r="M74" s="84" t="s">
        <v>141</v>
      </c>
      <c r="N74" s="85"/>
      <c r="O74" s="85"/>
    </row>
    <row r="75" spans="1:15">
      <c r="A75" s="115" t="s">
        <v>30</v>
      </c>
      <c r="B75" s="116"/>
      <c r="C75" s="116"/>
      <c r="D75" s="116"/>
      <c r="E75" s="116"/>
      <c r="F75" s="27">
        <v>0</v>
      </c>
      <c r="G75" s="27">
        <v>0</v>
      </c>
      <c r="H75" s="27">
        <v>0</v>
      </c>
      <c r="I75" s="104">
        <f>G75+H75</f>
        <v>0</v>
      </c>
      <c r="J75" s="29">
        <v>0</v>
      </c>
      <c r="L75" s="65" t="s">
        <v>77</v>
      </c>
      <c r="M75" s="114" t="s">
        <v>133</v>
      </c>
      <c r="N75" s="114"/>
      <c r="O75" s="114"/>
    </row>
    <row r="76" spans="1:15">
      <c r="A76" s="115" t="s">
        <v>31</v>
      </c>
      <c r="B76" s="116"/>
      <c r="C76" s="116"/>
      <c r="D76" s="116"/>
      <c r="E76" s="116"/>
      <c r="F76" s="27">
        <v>0</v>
      </c>
      <c r="G76" s="27">
        <v>0</v>
      </c>
      <c r="H76" s="27">
        <v>0</v>
      </c>
      <c r="I76" s="104">
        <f t="shared" ref="I76:I91" si="2">G76+H76</f>
        <v>0</v>
      </c>
      <c r="J76" s="29">
        <v>0</v>
      </c>
      <c r="L76" s="65" t="s">
        <v>77</v>
      </c>
      <c r="M76" s="114" t="s">
        <v>133</v>
      </c>
      <c r="N76" s="114"/>
      <c r="O76" s="114"/>
    </row>
    <row r="77" spans="1:15">
      <c r="A77" s="115" t="s">
        <v>32</v>
      </c>
      <c r="B77" s="116"/>
      <c r="C77" s="116"/>
      <c r="D77" s="116"/>
      <c r="E77" s="116"/>
      <c r="F77" s="27">
        <v>0</v>
      </c>
      <c r="G77" s="27">
        <v>0</v>
      </c>
      <c r="H77" s="27">
        <v>0</v>
      </c>
      <c r="I77" s="104">
        <f t="shared" si="2"/>
        <v>0</v>
      </c>
      <c r="J77" s="29">
        <v>0</v>
      </c>
      <c r="L77" s="65" t="s">
        <v>77</v>
      </c>
      <c r="M77" s="114" t="s">
        <v>133</v>
      </c>
      <c r="N77" s="114"/>
      <c r="O77" s="114"/>
    </row>
    <row r="78" spans="1:15">
      <c r="A78" s="115" t="s">
        <v>33</v>
      </c>
      <c r="B78" s="116"/>
      <c r="C78" s="116"/>
      <c r="D78" s="116"/>
      <c r="E78" s="116"/>
      <c r="F78" s="27">
        <v>0</v>
      </c>
      <c r="G78" s="27">
        <v>0</v>
      </c>
      <c r="H78" s="27">
        <v>0</v>
      </c>
      <c r="I78" s="104">
        <f t="shared" si="2"/>
        <v>0</v>
      </c>
      <c r="J78" s="29">
        <v>0</v>
      </c>
      <c r="L78" s="65" t="s">
        <v>77</v>
      </c>
      <c r="M78" s="114" t="s">
        <v>133</v>
      </c>
      <c r="N78" s="114"/>
      <c r="O78" s="114"/>
    </row>
    <row r="79" spans="1:15">
      <c r="A79" s="115" t="s">
        <v>34</v>
      </c>
      <c r="B79" s="116"/>
      <c r="C79" s="116"/>
      <c r="D79" s="116"/>
      <c r="E79" s="116"/>
      <c r="F79" s="27">
        <v>0</v>
      </c>
      <c r="G79" s="27">
        <v>0</v>
      </c>
      <c r="H79" s="27">
        <v>0</v>
      </c>
      <c r="I79" s="104">
        <f t="shared" si="2"/>
        <v>0</v>
      </c>
      <c r="J79" s="29">
        <v>0</v>
      </c>
      <c r="L79" s="65" t="s">
        <v>77</v>
      </c>
      <c r="M79" s="114" t="s">
        <v>133</v>
      </c>
      <c r="N79" s="114"/>
      <c r="O79" s="114"/>
    </row>
    <row r="80" spans="1:15">
      <c r="A80" s="115" t="s">
        <v>35</v>
      </c>
      <c r="B80" s="116"/>
      <c r="C80" s="116"/>
      <c r="D80" s="116"/>
      <c r="E80" s="116"/>
      <c r="F80" s="27">
        <v>0</v>
      </c>
      <c r="G80" s="27">
        <v>0</v>
      </c>
      <c r="H80" s="27">
        <v>0</v>
      </c>
      <c r="I80" s="104">
        <f t="shared" si="2"/>
        <v>0</v>
      </c>
      <c r="J80" s="29">
        <v>0</v>
      </c>
      <c r="L80" s="65" t="s">
        <v>77</v>
      </c>
      <c r="M80" s="114" t="s">
        <v>133</v>
      </c>
      <c r="N80" s="114"/>
      <c r="O80" s="114"/>
    </row>
    <row r="81" spans="1:15">
      <c r="A81" s="115" t="s">
        <v>36</v>
      </c>
      <c r="B81" s="116"/>
      <c r="C81" s="116"/>
      <c r="D81" s="116"/>
      <c r="E81" s="116"/>
      <c r="F81" s="27">
        <v>0</v>
      </c>
      <c r="G81" s="27">
        <v>0</v>
      </c>
      <c r="H81" s="27">
        <v>0</v>
      </c>
      <c r="I81" s="104">
        <f t="shared" si="2"/>
        <v>0</v>
      </c>
      <c r="J81" s="29">
        <v>0</v>
      </c>
      <c r="L81" s="65" t="s">
        <v>77</v>
      </c>
      <c r="M81" s="114" t="s">
        <v>133</v>
      </c>
      <c r="N81" s="114"/>
      <c r="O81" s="114"/>
    </row>
    <row r="82" spans="1:15" ht="14.5" customHeight="1">
      <c r="A82" s="115" t="s">
        <v>152</v>
      </c>
      <c r="B82" s="116"/>
      <c r="C82" s="116"/>
      <c r="D82" s="116"/>
      <c r="E82" s="116"/>
      <c r="F82" s="27">
        <v>0</v>
      </c>
      <c r="G82" s="27">
        <v>0</v>
      </c>
      <c r="H82" s="27">
        <v>0</v>
      </c>
      <c r="I82" s="104">
        <f t="shared" si="2"/>
        <v>0</v>
      </c>
      <c r="J82" s="29">
        <v>0</v>
      </c>
      <c r="L82" s="65" t="s">
        <v>77</v>
      </c>
      <c r="M82" s="114" t="s">
        <v>133</v>
      </c>
      <c r="N82" s="114"/>
      <c r="O82" s="114"/>
    </row>
    <row r="83" spans="1:15">
      <c r="A83" s="115" t="s">
        <v>153</v>
      </c>
      <c r="B83" s="116"/>
      <c r="C83" s="116"/>
      <c r="D83" s="116"/>
      <c r="E83" s="116"/>
      <c r="F83" s="27">
        <v>0</v>
      </c>
      <c r="G83" s="27">
        <v>0</v>
      </c>
      <c r="H83" s="27">
        <v>0</v>
      </c>
      <c r="I83" s="104">
        <f t="shared" si="2"/>
        <v>0</v>
      </c>
      <c r="J83" s="29">
        <v>0</v>
      </c>
      <c r="L83" s="65" t="s">
        <v>77</v>
      </c>
      <c r="M83" s="114" t="s">
        <v>133</v>
      </c>
      <c r="N83" s="114"/>
      <c r="O83" s="114"/>
    </row>
    <row r="84" spans="1:15">
      <c r="A84" s="115" t="s">
        <v>154</v>
      </c>
      <c r="B84" s="116"/>
      <c r="C84" s="116"/>
      <c r="D84" s="116"/>
      <c r="E84" s="116"/>
      <c r="F84" s="27">
        <v>0</v>
      </c>
      <c r="G84" s="27">
        <v>0</v>
      </c>
      <c r="H84" s="27">
        <v>0</v>
      </c>
      <c r="I84" s="104">
        <f t="shared" si="2"/>
        <v>0</v>
      </c>
      <c r="J84" s="29">
        <v>0</v>
      </c>
      <c r="L84" s="65" t="s">
        <v>77</v>
      </c>
      <c r="M84" s="114" t="s">
        <v>133</v>
      </c>
      <c r="N84" s="114"/>
      <c r="O84" s="114"/>
    </row>
    <row r="85" spans="1:15">
      <c r="A85" s="115" t="s">
        <v>37</v>
      </c>
      <c r="B85" s="116"/>
      <c r="C85" s="116"/>
      <c r="D85" s="116"/>
      <c r="E85" s="116"/>
      <c r="F85" s="27">
        <v>0</v>
      </c>
      <c r="G85" s="27">
        <v>0</v>
      </c>
      <c r="H85" s="27">
        <v>0</v>
      </c>
      <c r="I85" s="104">
        <f t="shared" si="2"/>
        <v>0</v>
      </c>
      <c r="J85" s="29">
        <v>0</v>
      </c>
      <c r="L85" s="65" t="s">
        <v>77</v>
      </c>
      <c r="M85" s="114" t="s">
        <v>133</v>
      </c>
      <c r="N85" s="114"/>
      <c r="O85" s="114"/>
    </row>
    <row r="86" spans="1:15">
      <c r="A86" s="115" t="s">
        <v>38</v>
      </c>
      <c r="B86" s="116"/>
      <c r="C86" s="116"/>
      <c r="D86" s="116"/>
      <c r="E86" s="116"/>
      <c r="F86" s="27">
        <v>0</v>
      </c>
      <c r="G86" s="27">
        <v>0</v>
      </c>
      <c r="H86" s="27">
        <v>0</v>
      </c>
      <c r="I86" s="104">
        <f t="shared" si="2"/>
        <v>0</v>
      </c>
      <c r="J86" s="29">
        <v>0</v>
      </c>
      <c r="L86" s="65" t="s">
        <v>77</v>
      </c>
      <c r="M86" s="114" t="s">
        <v>133</v>
      </c>
      <c r="N86" s="114"/>
      <c r="O86" s="114"/>
    </row>
    <row r="87" spans="1:15">
      <c r="A87" s="115" t="s">
        <v>39</v>
      </c>
      <c r="B87" s="116"/>
      <c r="C87" s="116"/>
      <c r="D87" s="116"/>
      <c r="E87" s="116"/>
      <c r="F87" s="27">
        <v>0</v>
      </c>
      <c r="G87" s="27">
        <v>0</v>
      </c>
      <c r="H87" s="27">
        <v>0</v>
      </c>
      <c r="I87" s="104">
        <f t="shared" si="2"/>
        <v>0</v>
      </c>
      <c r="J87" s="29">
        <v>0</v>
      </c>
      <c r="L87" s="65" t="s">
        <v>77</v>
      </c>
      <c r="M87" s="114" t="s">
        <v>133</v>
      </c>
      <c r="N87" s="114"/>
      <c r="O87" s="114"/>
    </row>
    <row r="88" spans="1:15">
      <c r="A88" s="115" t="s">
        <v>40</v>
      </c>
      <c r="B88" s="116"/>
      <c r="C88" s="116"/>
      <c r="D88" s="116"/>
      <c r="E88" s="116"/>
      <c r="F88" s="27">
        <v>0</v>
      </c>
      <c r="G88" s="27">
        <v>0</v>
      </c>
      <c r="H88" s="27">
        <v>0</v>
      </c>
      <c r="I88" s="104">
        <f t="shared" si="2"/>
        <v>0</v>
      </c>
      <c r="J88" s="29">
        <v>0</v>
      </c>
      <c r="L88" s="65" t="s">
        <v>77</v>
      </c>
      <c r="M88" s="114" t="s">
        <v>133</v>
      </c>
      <c r="N88" s="114"/>
      <c r="O88" s="114"/>
    </row>
    <row r="89" spans="1:15">
      <c r="A89" s="115" t="s">
        <v>41</v>
      </c>
      <c r="B89" s="116"/>
      <c r="C89" s="116"/>
      <c r="D89" s="116"/>
      <c r="E89" s="116"/>
      <c r="F89" s="27">
        <v>0</v>
      </c>
      <c r="G89" s="27">
        <v>0</v>
      </c>
      <c r="H89" s="27">
        <v>0</v>
      </c>
      <c r="I89" s="104">
        <f t="shared" si="2"/>
        <v>0</v>
      </c>
      <c r="J89" s="29">
        <v>0</v>
      </c>
      <c r="L89" s="65" t="s">
        <v>77</v>
      </c>
      <c r="M89" s="114" t="s">
        <v>133</v>
      </c>
      <c r="N89" s="114"/>
      <c r="O89" s="114"/>
    </row>
    <row r="90" spans="1:15">
      <c r="A90" s="115" t="s">
        <v>42</v>
      </c>
      <c r="B90" s="116"/>
      <c r="C90" s="116"/>
      <c r="D90" s="116"/>
      <c r="E90" s="116"/>
      <c r="F90" s="27">
        <v>0</v>
      </c>
      <c r="G90" s="27">
        <v>0</v>
      </c>
      <c r="H90" s="27">
        <v>0</v>
      </c>
      <c r="I90" s="104">
        <f t="shared" si="2"/>
        <v>0</v>
      </c>
      <c r="J90" s="29">
        <v>0</v>
      </c>
      <c r="L90" s="65" t="s">
        <v>77</v>
      </c>
      <c r="M90" s="114" t="s">
        <v>133</v>
      </c>
      <c r="N90" s="114"/>
      <c r="O90" s="114"/>
    </row>
    <row r="91" spans="1:15">
      <c r="A91" s="115" t="s">
        <v>43</v>
      </c>
      <c r="B91" s="116"/>
      <c r="C91" s="116"/>
      <c r="D91" s="116"/>
      <c r="E91" s="116"/>
      <c r="F91" s="27">
        <v>0</v>
      </c>
      <c r="G91" s="27">
        <v>0</v>
      </c>
      <c r="H91" s="27">
        <v>0</v>
      </c>
      <c r="I91" s="104">
        <f t="shared" si="2"/>
        <v>0</v>
      </c>
      <c r="J91" s="29">
        <v>0</v>
      </c>
      <c r="L91" s="65" t="s">
        <v>77</v>
      </c>
      <c r="M91" s="114" t="s">
        <v>133</v>
      </c>
      <c r="N91" s="114"/>
      <c r="O91" s="114"/>
    </row>
    <row r="92" spans="1:15" ht="15" thickBot="1">
      <c r="A92" s="117" t="s">
        <v>44</v>
      </c>
      <c r="B92" s="118"/>
      <c r="C92" s="118"/>
      <c r="D92" s="118"/>
      <c r="E92" s="118"/>
      <c r="F92" s="72">
        <v>0</v>
      </c>
      <c r="G92" s="72">
        <v>0</v>
      </c>
      <c r="H92" s="72">
        <v>0</v>
      </c>
      <c r="I92" s="105">
        <v>0</v>
      </c>
      <c r="J92" s="73">
        <v>0</v>
      </c>
      <c r="L92" s="65" t="s">
        <v>77</v>
      </c>
      <c r="M92" s="114" t="s">
        <v>133</v>
      </c>
      <c r="N92" s="114"/>
      <c r="O92" s="114"/>
    </row>
    <row r="93" spans="1:15" ht="15.5" thickTop="1" thickBot="1">
      <c r="A93" s="234" t="s">
        <v>45</v>
      </c>
      <c r="B93" s="234"/>
      <c r="C93" s="234"/>
      <c r="D93" s="234"/>
      <c r="E93" s="234"/>
      <c r="F93" s="77">
        <f>SUM(F75:F92)</f>
        <v>0</v>
      </c>
      <c r="G93" s="77">
        <f t="shared" ref="G93:J93" si="3">SUM(G75:G92)</f>
        <v>0</v>
      </c>
      <c r="H93" s="77">
        <f t="shared" si="3"/>
        <v>0</v>
      </c>
      <c r="I93" s="82">
        <f t="shared" si="3"/>
        <v>0</v>
      </c>
      <c r="J93" s="77">
        <f t="shared" si="3"/>
        <v>0</v>
      </c>
      <c r="L93" s="51" t="s">
        <v>133</v>
      </c>
      <c r="M93" s="114" t="s">
        <v>133</v>
      </c>
      <c r="N93" s="114"/>
      <c r="O93" s="114"/>
    </row>
    <row r="94" spans="1:15" ht="15" thickTop="1">
      <c r="A94" s="10"/>
      <c r="B94" s="10"/>
      <c r="C94" s="10"/>
      <c r="D94" s="10"/>
      <c r="E94" s="10"/>
      <c r="F94" s="11"/>
      <c r="G94" s="11"/>
      <c r="H94" s="11"/>
      <c r="I94" s="11"/>
      <c r="J94" s="11"/>
    </row>
    <row r="95" spans="1:15">
      <c r="A95" s="143" t="s">
        <v>46</v>
      </c>
      <c r="B95" s="143"/>
      <c r="C95" s="143"/>
      <c r="D95" s="143"/>
      <c r="E95" s="143"/>
      <c r="F95" s="143"/>
      <c r="G95" s="143"/>
      <c r="H95" s="143"/>
      <c r="I95" s="143"/>
      <c r="J95" s="143"/>
    </row>
    <row r="96" spans="1:15">
      <c r="A96" s="139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</row>
    <row r="97" spans="1:12">
      <c r="A97" s="139" t="s">
        <v>48</v>
      </c>
      <c r="B97" s="139"/>
      <c r="C97" s="139"/>
      <c r="D97" s="139"/>
      <c r="E97" s="139"/>
      <c r="F97" s="139"/>
      <c r="G97" s="139"/>
      <c r="H97" s="139"/>
      <c r="I97" s="139"/>
      <c r="J97" s="139"/>
    </row>
    <row r="98" spans="1:12">
      <c r="A98" s="139" t="s">
        <v>49</v>
      </c>
      <c r="B98" s="139"/>
      <c r="C98" s="139"/>
      <c r="D98" s="139"/>
      <c r="E98" s="139"/>
      <c r="F98" s="139"/>
      <c r="G98" s="139"/>
      <c r="H98" s="139"/>
      <c r="I98" s="139"/>
      <c r="J98" s="139"/>
    </row>
    <row r="99" spans="1:12" ht="21" customHeight="1">
      <c r="A99" s="140" t="s">
        <v>50</v>
      </c>
      <c r="B99" s="141"/>
      <c r="C99" s="141"/>
      <c r="D99" s="141"/>
      <c r="E99" s="141"/>
      <c r="F99" s="141"/>
      <c r="G99" s="141"/>
      <c r="H99" s="141"/>
      <c r="I99" s="141"/>
      <c r="J99" s="141"/>
    </row>
    <row r="100" spans="1:12" ht="41.15" customHeight="1">
      <c r="A100" s="142" t="s">
        <v>51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2" ht="15" thickBot="1">
      <c r="A101" s="144" t="s">
        <v>52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15" thickBot="1">
      <c r="A102" s="132" t="s">
        <v>53</v>
      </c>
      <c r="B102" s="133"/>
      <c r="C102" s="133"/>
      <c r="D102" s="133"/>
      <c r="E102" s="133"/>
      <c r="F102" s="133"/>
      <c r="G102" s="133"/>
      <c r="H102" s="133"/>
      <c r="I102" s="133"/>
      <c r="J102" s="134"/>
    </row>
    <row r="103" spans="1:12" ht="14.5" customHeight="1">
      <c r="A103" s="281" t="s">
        <v>100</v>
      </c>
      <c r="B103" s="282"/>
      <c r="C103" s="282"/>
      <c r="D103" s="282"/>
      <c r="E103" s="282"/>
      <c r="F103" s="282"/>
      <c r="G103" s="282"/>
      <c r="H103" s="282"/>
      <c r="I103" s="145"/>
      <c r="J103" s="32">
        <f>I41</f>
        <v>1540</v>
      </c>
      <c r="L103" s="51" t="s">
        <v>133</v>
      </c>
    </row>
    <row r="104" spans="1:12" ht="15.75" customHeight="1">
      <c r="A104" s="283" t="s">
        <v>101</v>
      </c>
      <c r="B104" s="284"/>
      <c r="C104" s="284"/>
      <c r="D104" s="284"/>
      <c r="E104" s="284"/>
      <c r="F104" s="284"/>
      <c r="G104" s="284"/>
      <c r="H104" s="284"/>
      <c r="I104" s="146"/>
      <c r="J104" s="52">
        <f>I70+I93</f>
        <v>1000</v>
      </c>
      <c r="L104" s="51" t="s">
        <v>133</v>
      </c>
    </row>
    <row r="105" spans="1:12" ht="15.75" customHeight="1">
      <c r="A105" s="115" t="s">
        <v>110</v>
      </c>
      <c r="B105" s="116"/>
      <c r="C105" s="116"/>
      <c r="D105" s="116"/>
      <c r="E105" s="116"/>
      <c r="F105" s="116"/>
      <c r="G105" s="116"/>
      <c r="H105" s="116"/>
      <c r="I105" s="146"/>
      <c r="J105" s="52">
        <f>H40-I93</f>
        <v>500</v>
      </c>
      <c r="L105" s="51" t="s">
        <v>133</v>
      </c>
    </row>
    <row r="106" spans="1:12" ht="15.75" customHeight="1">
      <c r="A106" s="115" t="s">
        <v>111</v>
      </c>
      <c r="B106" s="116"/>
      <c r="C106" s="116"/>
      <c r="D106" s="116"/>
      <c r="E106" s="116"/>
      <c r="F106" s="116"/>
      <c r="G106" s="116"/>
      <c r="H106" s="116"/>
      <c r="I106" s="146"/>
      <c r="J106" s="52">
        <f>I39-I70-J107</f>
        <v>40</v>
      </c>
      <c r="L106" s="51" t="s">
        <v>133</v>
      </c>
    </row>
    <row r="107" spans="1:12" ht="15.75" customHeight="1">
      <c r="A107" s="115" t="s">
        <v>65</v>
      </c>
      <c r="B107" s="116"/>
      <c r="C107" s="116"/>
      <c r="D107" s="116"/>
      <c r="E107" s="116"/>
      <c r="F107" s="116"/>
      <c r="G107" s="116"/>
      <c r="H107" s="116"/>
      <c r="I107" s="146"/>
      <c r="J107" s="33">
        <v>0</v>
      </c>
      <c r="L107" s="65" t="s">
        <v>77</v>
      </c>
    </row>
    <row r="108" spans="1:12" ht="15.75" customHeight="1">
      <c r="A108" s="115" t="s">
        <v>112</v>
      </c>
      <c r="B108" s="116"/>
      <c r="C108" s="116"/>
      <c r="D108" s="116"/>
      <c r="E108" s="116"/>
      <c r="F108" s="116"/>
      <c r="G108" s="116"/>
      <c r="H108" s="116"/>
      <c r="I108" s="146"/>
      <c r="J108" s="52">
        <f>J105</f>
        <v>500</v>
      </c>
      <c r="L108" s="51" t="s">
        <v>133</v>
      </c>
    </row>
    <row r="109" spans="1:12" ht="15.75" customHeight="1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46"/>
      <c r="J109" s="53">
        <f>J106-J107</f>
        <v>40</v>
      </c>
      <c r="L109" s="51" t="s">
        <v>133</v>
      </c>
    </row>
    <row r="110" spans="1:12" ht="15.75" customHeight="1" thickBot="1">
      <c r="A110" s="117" t="s">
        <v>171</v>
      </c>
      <c r="B110" s="118"/>
      <c r="C110" s="118"/>
      <c r="D110" s="118"/>
      <c r="E110" s="118"/>
      <c r="F110" s="118"/>
      <c r="G110" s="118"/>
      <c r="H110" s="118"/>
      <c r="I110" s="147"/>
      <c r="J110" s="66">
        <f>J108+J109</f>
        <v>540</v>
      </c>
      <c r="L110" s="51" t="s">
        <v>133</v>
      </c>
    </row>
    <row r="111" spans="1:12" ht="66" customHeight="1">
      <c r="A111" s="130" t="s">
        <v>54</v>
      </c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spans="1:12" ht="15.5">
      <c r="A112" s="131" t="s">
        <v>127</v>
      </c>
      <c r="B112" s="131"/>
      <c r="C112" s="131"/>
      <c r="D112" s="131"/>
      <c r="E112" s="131"/>
      <c r="F112" s="131"/>
      <c r="G112" s="131"/>
      <c r="H112" s="131"/>
      <c r="I112" s="131"/>
      <c r="J112" s="131"/>
      <c r="L112" s="65" t="s">
        <v>77</v>
      </c>
    </row>
    <row r="113" spans="1:12">
      <c r="A113" s="9" t="s">
        <v>63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2" ht="15.5">
      <c r="A116" s="120" t="s">
        <v>61</v>
      </c>
      <c r="B116" s="121"/>
      <c r="C116" s="121"/>
      <c r="D116" s="121"/>
      <c r="E116" s="121"/>
      <c r="F116" s="121"/>
      <c r="G116" s="121"/>
      <c r="H116" s="121"/>
      <c r="I116" s="121"/>
      <c r="J116" s="121"/>
    </row>
    <row r="117" spans="1:12" ht="15.5">
      <c r="A117" s="121" t="str">
        <f>E7</f>
        <v>FULANO(A) DE TAL - PRESIDENTE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L117" s="65" t="s">
        <v>77</v>
      </c>
    </row>
    <row r="118" spans="1:12" ht="15.5">
      <c r="A118" s="121" t="s">
        <v>62</v>
      </c>
      <c r="B118" s="121"/>
      <c r="C118" s="121"/>
      <c r="D118" s="121"/>
      <c r="E118" s="121"/>
      <c r="F118" s="121"/>
      <c r="G118" s="121"/>
      <c r="H118" s="121"/>
      <c r="I118" s="121"/>
      <c r="J118" s="121"/>
    </row>
  </sheetData>
  <mergeCells count="231"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L50:X50"/>
    <mergeCell ref="L1:X1"/>
    <mergeCell ref="L33:X33"/>
    <mergeCell ref="A116:J116"/>
    <mergeCell ref="A117:J117"/>
    <mergeCell ref="A118:J118"/>
    <mergeCell ref="A107:H107"/>
    <mergeCell ref="A108:H108"/>
    <mergeCell ref="A109:H109"/>
    <mergeCell ref="A110:H110"/>
    <mergeCell ref="A111:J111"/>
    <mergeCell ref="A112:J112"/>
    <mergeCell ref="A98:J98"/>
    <mergeCell ref="A99:J99"/>
    <mergeCell ref="A100:J100"/>
    <mergeCell ref="A101:J101"/>
    <mergeCell ref="A102:J102"/>
    <mergeCell ref="A103:H103"/>
    <mergeCell ref="I103:I110"/>
    <mergeCell ref="A104:H104"/>
    <mergeCell ref="A105:H105"/>
    <mergeCell ref="A106:H106"/>
    <mergeCell ref="A91:E91"/>
    <mergeCell ref="A92:E92"/>
    <mergeCell ref="A93:E93"/>
    <mergeCell ref="A95:J95"/>
    <mergeCell ref="A96:J96"/>
    <mergeCell ref="A97:J97"/>
    <mergeCell ref="A85:E85"/>
    <mergeCell ref="A86:E86"/>
    <mergeCell ref="A87:E87"/>
    <mergeCell ref="A88:E88"/>
    <mergeCell ref="A89:E89"/>
    <mergeCell ref="A90:E90"/>
    <mergeCell ref="A82:E82"/>
    <mergeCell ref="A83:E83"/>
    <mergeCell ref="A84:E84"/>
    <mergeCell ref="A64:E64"/>
    <mergeCell ref="A65:E65"/>
    <mergeCell ref="A66:E66"/>
    <mergeCell ref="A67:E67"/>
    <mergeCell ref="A68:E68"/>
    <mergeCell ref="A69:E69"/>
    <mergeCell ref="A77:E77"/>
    <mergeCell ref="A78:E78"/>
    <mergeCell ref="A79:E79"/>
    <mergeCell ref="A80:E80"/>
    <mergeCell ref="A81:E81"/>
    <mergeCell ref="A70:E70"/>
    <mergeCell ref="A72:J72"/>
    <mergeCell ref="A73:J73"/>
    <mergeCell ref="A74:E74"/>
    <mergeCell ref="A75:E75"/>
    <mergeCell ref="A76:E76"/>
    <mergeCell ref="A56:E56"/>
    <mergeCell ref="A57:E57"/>
    <mergeCell ref="A58:E58"/>
    <mergeCell ref="A62:E62"/>
    <mergeCell ref="A63:E63"/>
    <mergeCell ref="A59:E59"/>
    <mergeCell ref="A60:E60"/>
    <mergeCell ref="A61:E61"/>
    <mergeCell ref="A50:J50"/>
    <mergeCell ref="A51:E51"/>
    <mergeCell ref="A52:E52"/>
    <mergeCell ref="A53:E53"/>
    <mergeCell ref="A54:E54"/>
    <mergeCell ref="A55:E55"/>
    <mergeCell ref="A43:J43"/>
    <mergeCell ref="A44:J44"/>
    <mergeCell ref="A45:J45"/>
    <mergeCell ref="A47:J47"/>
    <mergeCell ref="A48:J48"/>
    <mergeCell ref="A49:J49"/>
    <mergeCell ref="A34:F34"/>
    <mergeCell ref="G34:G41"/>
    <mergeCell ref="J34:J41"/>
    <mergeCell ref="A35:F35"/>
    <mergeCell ref="A36:F36"/>
    <mergeCell ref="A37:F37"/>
    <mergeCell ref="A38:F38"/>
    <mergeCell ref="A39:F39"/>
    <mergeCell ref="A40:F40"/>
    <mergeCell ref="A41:F41"/>
    <mergeCell ref="A31:B31"/>
    <mergeCell ref="C31:D31"/>
    <mergeCell ref="E31:F31"/>
    <mergeCell ref="G31:H31"/>
    <mergeCell ref="I31:J31"/>
    <mergeCell ref="A33:F33"/>
    <mergeCell ref="G33:H33"/>
    <mergeCell ref="I33:J33"/>
    <mergeCell ref="A26:B26"/>
    <mergeCell ref="C26:D26"/>
    <mergeCell ref="E26:F26"/>
    <mergeCell ref="G26:H26"/>
    <mergeCell ref="I26:J26"/>
    <mergeCell ref="A30:B30"/>
    <mergeCell ref="C30:D30"/>
    <mergeCell ref="E30:F30"/>
    <mergeCell ref="G30:H30"/>
    <mergeCell ref="I30:J30"/>
    <mergeCell ref="I27:J27"/>
    <mergeCell ref="I28:J28"/>
    <mergeCell ref="I29:J29"/>
    <mergeCell ref="A32:H32"/>
    <mergeCell ref="I32:J32"/>
    <mergeCell ref="A27:B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M11:X11"/>
    <mergeCell ref="M14:X14"/>
    <mergeCell ref="M15:X15"/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  <mergeCell ref="M52:O52"/>
    <mergeCell ref="M53:O53"/>
    <mergeCell ref="M54:O54"/>
    <mergeCell ref="M55:O55"/>
    <mergeCell ref="M56:O56"/>
    <mergeCell ref="M57:O57"/>
    <mergeCell ref="M58:O58"/>
    <mergeCell ref="M59:O59"/>
    <mergeCell ref="M60:O60"/>
    <mergeCell ref="M61:O61"/>
    <mergeCell ref="M62:O62"/>
    <mergeCell ref="M63:O63"/>
    <mergeCell ref="M64:O64"/>
    <mergeCell ref="M65:O65"/>
    <mergeCell ref="M66:O66"/>
    <mergeCell ref="M67:O67"/>
    <mergeCell ref="M68:O68"/>
    <mergeCell ref="M69:O69"/>
    <mergeCell ref="M70:O70"/>
    <mergeCell ref="M75:O75"/>
    <mergeCell ref="M76:O76"/>
    <mergeCell ref="M77:O77"/>
    <mergeCell ref="M78:O78"/>
    <mergeCell ref="M79:O79"/>
    <mergeCell ref="M80:O80"/>
    <mergeCell ref="M81:O81"/>
    <mergeCell ref="M82:O82"/>
    <mergeCell ref="M92:O92"/>
    <mergeCell ref="M93:O93"/>
    <mergeCell ref="M83:O83"/>
    <mergeCell ref="M84:O84"/>
    <mergeCell ref="M85:O85"/>
    <mergeCell ref="M86:O86"/>
    <mergeCell ref="M87:O87"/>
    <mergeCell ref="M88:O88"/>
    <mergeCell ref="M89:O89"/>
    <mergeCell ref="M90:O90"/>
    <mergeCell ref="M91:O91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X131"/>
  <sheetViews>
    <sheetView zoomScale="90" zoomScaleNormal="90" workbookViewId="0">
      <selection activeCell="I31" sqref="I31:J31"/>
    </sheetView>
  </sheetViews>
  <sheetFormatPr defaultColWidth="9.1796875" defaultRowHeight="14.5"/>
  <cols>
    <col min="1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4.26953125" style="1" bestFit="1" customWidth="1"/>
    <col min="11" max="11" width="9.08984375" style="1" customWidth="1"/>
    <col min="12" max="12" width="43.36328125" style="48" bestFit="1" customWidth="1"/>
    <col min="13" max="24" width="9.1796875" style="48"/>
    <col min="25" max="16384" width="9.1796875" style="1"/>
  </cols>
  <sheetData>
    <row r="1" spans="1:24" ht="42" customHeight="1" thickBot="1">
      <c r="A1" s="181" t="s">
        <v>57</v>
      </c>
      <c r="B1" s="182"/>
      <c r="C1" s="182"/>
      <c r="D1" s="182"/>
      <c r="E1" s="182"/>
      <c r="F1" s="182"/>
      <c r="G1" s="182"/>
      <c r="H1" s="182"/>
      <c r="I1" s="182"/>
      <c r="J1" s="183"/>
      <c r="L1" s="313" t="s">
        <v>132</v>
      </c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</row>
    <row r="2" spans="1:24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4" s="4" customFormat="1" ht="21" customHeight="1">
      <c r="A3" s="258" t="s">
        <v>0</v>
      </c>
      <c r="B3" s="259"/>
      <c r="C3" s="259"/>
      <c r="D3" s="259"/>
      <c r="E3" s="289" t="s">
        <v>56</v>
      </c>
      <c r="F3" s="289"/>
      <c r="G3" s="289"/>
      <c r="H3" s="289"/>
      <c r="I3" s="289"/>
      <c r="J3" s="290"/>
      <c r="L3" s="51" t="s">
        <v>133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" customFormat="1" ht="42" customHeight="1">
      <c r="A4" s="246" t="s">
        <v>1</v>
      </c>
      <c r="B4" s="247"/>
      <c r="C4" s="247"/>
      <c r="D4" s="247"/>
      <c r="E4" s="190" t="str">
        <f>'JAN 26'!E4:J4</f>
        <v>NOME DA ORGANIZAÇÃO</v>
      </c>
      <c r="F4" s="190"/>
      <c r="G4" s="190"/>
      <c r="H4" s="190"/>
      <c r="I4" s="190"/>
      <c r="J4" s="191"/>
      <c r="L4" s="51" t="s">
        <v>133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" customFormat="1" ht="21" customHeight="1">
      <c r="A5" s="246" t="s">
        <v>2</v>
      </c>
      <c r="B5" s="247"/>
      <c r="C5" s="247"/>
      <c r="D5" s="247"/>
      <c r="E5" s="190" t="str">
        <f>'JAN 26'!E5:J5</f>
        <v>XX.XXX.XXX/0001-93</v>
      </c>
      <c r="F5" s="190"/>
      <c r="G5" s="190"/>
      <c r="H5" s="190"/>
      <c r="I5" s="190"/>
      <c r="J5" s="191"/>
      <c r="L5" s="51" t="s">
        <v>133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s="4" customFormat="1" ht="21" customHeight="1">
      <c r="A6" s="246" t="s">
        <v>3</v>
      </c>
      <c r="B6" s="247"/>
      <c r="C6" s="247"/>
      <c r="D6" s="247"/>
      <c r="E6" s="190" t="str">
        <f>'JAN 26'!E6:J6</f>
        <v>RUA XXXXX, NºXXX - BAIRRO XXXX - CIDADE XXXXXX CEP: XXXX</v>
      </c>
      <c r="F6" s="190"/>
      <c r="G6" s="190"/>
      <c r="H6" s="190"/>
      <c r="I6" s="190"/>
      <c r="J6" s="191"/>
      <c r="L6" s="51" t="s">
        <v>133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s="4" customFormat="1" ht="21" customHeight="1">
      <c r="A7" s="246" t="s">
        <v>4</v>
      </c>
      <c r="B7" s="247"/>
      <c r="C7" s="247"/>
      <c r="D7" s="247"/>
      <c r="E7" s="190" t="str">
        <f>'JAN 26'!E7:J7</f>
        <v>FULANO(A) DE TAL - PRESIDENTE</v>
      </c>
      <c r="F7" s="190"/>
      <c r="G7" s="190"/>
      <c r="H7" s="190"/>
      <c r="I7" s="190"/>
      <c r="J7" s="191"/>
      <c r="L7" s="51" t="s">
        <v>133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s="4" customFormat="1" ht="21" customHeight="1">
      <c r="A8" s="246" t="s">
        <v>5</v>
      </c>
      <c r="B8" s="247"/>
      <c r="C8" s="247"/>
      <c r="D8" s="247"/>
      <c r="E8" s="190" t="str">
        <f>'JAN 26'!E8:J8</f>
        <v>313.XXX.XXX-34</v>
      </c>
      <c r="F8" s="190"/>
      <c r="G8" s="190"/>
      <c r="H8" s="190"/>
      <c r="I8" s="190"/>
      <c r="J8" s="191"/>
      <c r="L8" s="51" t="s">
        <v>133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s="4" customFormat="1" ht="51" customHeight="1">
      <c r="A9" s="246" t="s">
        <v>6</v>
      </c>
      <c r="B9" s="247"/>
      <c r="C9" s="247"/>
      <c r="D9" s="247"/>
      <c r="E9" s="190" t="str">
        <f>'JAN 26'!E9:J9</f>
        <v>(XXXXXXX) O MESMO QUE CONSTA NO TERMO DE COLABORAÇÃO</v>
      </c>
      <c r="F9" s="190"/>
      <c r="G9" s="190"/>
      <c r="H9" s="190"/>
      <c r="I9" s="190"/>
      <c r="J9" s="191"/>
      <c r="L9" s="51" t="s">
        <v>133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s="4" customFormat="1" ht="21" customHeight="1">
      <c r="A10" s="246" t="s">
        <v>7</v>
      </c>
      <c r="B10" s="247"/>
      <c r="C10" s="247"/>
      <c r="D10" s="247"/>
      <c r="E10" s="248" t="s">
        <v>128</v>
      </c>
      <c r="F10" s="248"/>
      <c r="G10" s="248"/>
      <c r="H10" s="248"/>
      <c r="I10" s="248"/>
      <c r="J10" s="249"/>
      <c r="L10" s="65" t="s">
        <v>77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s="4" customFormat="1" ht="21" customHeight="1" thickBot="1">
      <c r="A11" s="250" t="s">
        <v>8</v>
      </c>
      <c r="B11" s="251"/>
      <c r="C11" s="251"/>
      <c r="D11" s="251"/>
      <c r="E11" s="201" t="s">
        <v>173</v>
      </c>
      <c r="F11" s="201"/>
      <c r="G11" s="201"/>
      <c r="H11" s="201"/>
      <c r="I11" s="201"/>
      <c r="J11" s="202"/>
      <c r="L11" s="51" t="s">
        <v>133</v>
      </c>
      <c r="M11" s="309" t="s">
        <v>115</v>
      </c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</row>
    <row r="12" spans="1:24" s="4" customFormat="1" ht="15" thickBot="1">
      <c r="A12" s="6"/>
      <c r="B12" s="6"/>
      <c r="C12" s="6"/>
      <c r="D12" s="6"/>
      <c r="E12" s="7"/>
      <c r="F12" s="7"/>
      <c r="G12" s="7"/>
      <c r="H12" s="7"/>
      <c r="I12" s="7"/>
      <c r="J12" s="7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>
      <c r="A13" s="194" t="s">
        <v>9</v>
      </c>
      <c r="B13" s="195"/>
      <c r="C13" s="195"/>
      <c r="D13" s="21" t="s">
        <v>58</v>
      </c>
      <c r="E13" s="265" t="s">
        <v>92</v>
      </c>
      <c r="F13" s="265"/>
      <c r="G13" s="195" t="s">
        <v>11</v>
      </c>
      <c r="H13" s="195"/>
      <c r="I13" s="195" t="s">
        <v>12</v>
      </c>
      <c r="J13" s="196"/>
    </row>
    <row r="14" spans="1:24">
      <c r="A14" s="203" t="s">
        <v>60</v>
      </c>
      <c r="B14" s="204"/>
      <c r="C14" s="204"/>
      <c r="D14" s="69" t="str">
        <f>'JAN 26'!D14</f>
        <v>XXX/2026</v>
      </c>
      <c r="E14" s="285">
        <f>'JAN 26'!E14:F14</f>
        <v>46020</v>
      </c>
      <c r="F14" s="285"/>
      <c r="G14" s="285" t="str">
        <f>'JAN 26'!G14:H14</f>
        <v>01/01/2026 A 31/12/2026</v>
      </c>
      <c r="H14" s="286"/>
      <c r="I14" s="287">
        <f>'JAN 26'!I14:J14</f>
        <v>12000</v>
      </c>
      <c r="J14" s="288"/>
      <c r="L14" s="51" t="s">
        <v>133</v>
      </c>
      <c r="M14" s="225" t="s">
        <v>116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</row>
    <row r="15" spans="1:24">
      <c r="A15" s="203" t="s">
        <v>13</v>
      </c>
      <c r="B15" s="204"/>
      <c r="C15" s="204"/>
      <c r="D15" s="69" t="str">
        <f>'JAN 26'!D15</f>
        <v>XXX/2026</v>
      </c>
      <c r="E15" s="285" t="str">
        <f>'JAN 26'!E15:E15</f>
        <v>SEM DADOS</v>
      </c>
      <c r="F15" s="285"/>
      <c r="G15" s="285" t="str">
        <f>'JAN 26'!G15:H15</f>
        <v>SEM DADOS</v>
      </c>
      <c r="H15" s="285"/>
      <c r="I15" s="287">
        <f>'JAN 26'!I15:J15+'FEV 26'!I15:J15+'MAR 26'!I15:J15+'ABRIL 26'!I15:J15+'MAI 26'!I15:J15</f>
        <v>0</v>
      </c>
      <c r="J15" s="288"/>
      <c r="L15" s="65" t="s">
        <v>77</v>
      </c>
      <c r="M15" s="226" t="s">
        <v>136</v>
      </c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</row>
    <row r="16" spans="1:24" ht="15" thickBot="1">
      <c r="A16" s="256" t="s">
        <v>13</v>
      </c>
      <c r="B16" s="257"/>
      <c r="C16" s="257"/>
      <c r="D16" s="69" t="str">
        <f>'JAN 26'!D16</f>
        <v>XXX/2026</v>
      </c>
      <c r="E16" s="291" t="str">
        <f>'JAN 26'!E16:F16</f>
        <v>SEM DADOS</v>
      </c>
      <c r="F16" s="291"/>
      <c r="G16" s="291" t="str">
        <f>'JAN 26'!G16:H16</f>
        <v>SEM DADOS</v>
      </c>
      <c r="H16" s="291"/>
      <c r="I16" s="292">
        <f>'JAN 26'!I16:J16+'FEV 26'!I16:J16+'MAR 26'!I16:J16+'ABRIL 26'!I16:J16+'MAI 26'!I16:J16</f>
        <v>0</v>
      </c>
      <c r="J16" s="293"/>
      <c r="L16" s="65" t="s">
        <v>77</v>
      </c>
      <c r="M16" s="49"/>
      <c r="N16" s="49"/>
      <c r="O16" s="49"/>
      <c r="P16" s="49"/>
      <c r="Q16" s="49"/>
    </row>
    <row r="17" spans="1:16" ht="15" thickBo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6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6" ht="37.5" customHeight="1">
      <c r="A19" s="209" t="s">
        <v>15</v>
      </c>
      <c r="B19" s="210"/>
      <c r="C19" s="210" t="s">
        <v>16</v>
      </c>
      <c r="D19" s="210"/>
      <c r="E19" s="210" t="s">
        <v>17</v>
      </c>
      <c r="F19" s="210"/>
      <c r="G19" s="210" t="s">
        <v>18</v>
      </c>
      <c r="H19" s="210"/>
      <c r="I19" s="210" t="s">
        <v>19</v>
      </c>
      <c r="J19" s="211"/>
      <c r="M19" s="50"/>
      <c r="N19" s="50"/>
      <c r="O19" s="50"/>
      <c r="P19" s="50"/>
    </row>
    <row r="20" spans="1:16">
      <c r="A20" s="267">
        <f>'JAN 26'!A20:B20</f>
        <v>46027</v>
      </c>
      <c r="B20" s="233"/>
      <c r="C20" s="294">
        <f>'JAN 26'!C20:D20</f>
        <v>1000</v>
      </c>
      <c r="D20" s="295"/>
      <c r="E20" s="296">
        <f>'JAN 26'!E20:F20</f>
        <v>46027</v>
      </c>
      <c r="F20" s="268"/>
      <c r="G20" s="297">
        <f>'JAN 26'!G20:H20</f>
        <v>553345000001167</v>
      </c>
      <c r="H20" s="298"/>
      <c r="I20" s="214">
        <f>'JAN 26'!I32:J32</f>
        <v>1000</v>
      </c>
      <c r="J20" s="215"/>
      <c r="L20" s="51" t="s">
        <v>133</v>
      </c>
      <c r="M20" s="50"/>
      <c r="N20" s="50"/>
      <c r="O20" s="50"/>
      <c r="P20" s="50"/>
    </row>
    <row r="21" spans="1:16" ht="14.5" customHeight="1">
      <c r="A21" s="299">
        <f>'FEV 26'!A20:B20</f>
        <v>46058</v>
      </c>
      <c r="B21" s="300"/>
      <c r="C21" s="294">
        <f>'FEV 26'!C20:D20</f>
        <v>1000</v>
      </c>
      <c r="D21" s="295"/>
      <c r="E21" s="296">
        <f>'FEV 26'!E20:F20</f>
        <v>46058</v>
      </c>
      <c r="F21" s="268"/>
      <c r="G21" s="297">
        <f>'FEV 26'!G20:H20</f>
        <v>553345000001167</v>
      </c>
      <c r="H21" s="298"/>
      <c r="I21" s="214">
        <f>'FEV 26'!I32:J32</f>
        <v>1000</v>
      </c>
      <c r="J21" s="215"/>
      <c r="L21" s="51" t="s">
        <v>133</v>
      </c>
      <c r="M21" s="50"/>
      <c r="N21" s="50"/>
      <c r="O21" s="50"/>
      <c r="P21" s="50"/>
    </row>
    <row r="22" spans="1:16">
      <c r="A22" s="299">
        <f>'MAR 26'!A20:B20</f>
        <v>46086</v>
      </c>
      <c r="B22" s="300"/>
      <c r="C22" s="294">
        <f>'MAR 26'!C20:D20</f>
        <v>1000</v>
      </c>
      <c r="D22" s="295"/>
      <c r="E22" s="296">
        <f>'MAR 26'!E20:F20</f>
        <v>46086</v>
      </c>
      <c r="F22" s="268"/>
      <c r="G22" s="297">
        <f>'MAR 26'!G20:H20</f>
        <v>553345000001167</v>
      </c>
      <c r="H22" s="298"/>
      <c r="I22" s="214">
        <f>'MAR 26'!I32:J32</f>
        <v>1000</v>
      </c>
      <c r="J22" s="215"/>
      <c r="L22" s="51" t="s">
        <v>133</v>
      </c>
    </row>
    <row r="23" spans="1:16">
      <c r="A23" s="299">
        <f>'ABRIL 26'!A20:B20</f>
        <v>46117</v>
      </c>
      <c r="B23" s="300"/>
      <c r="C23" s="294">
        <f>'ABRIL 26'!C20:D20</f>
        <v>1000</v>
      </c>
      <c r="D23" s="295"/>
      <c r="E23" s="296">
        <f>'ABRIL 26'!E20:F20</f>
        <v>46117</v>
      </c>
      <c r="F23" s="268"/>
      <c r="G23" s="297">
        <f>'ABRIL 26'!G20:H20</f>
        <v>5533450000001160</v>
      </c>
      <c r="H23" s="298"/>
      <c r="I23" s="214">
        <f>'ABRIL 26'!I32:J32</f>
        <v>1000</v>
      </c>
      <c r="J23" s="215"/>
      <c r="L23" s="51" t="s">
        <v>133</v>
      </c>
    </row>
    <row r="24" spans="1:16">
      <c r="A24" s="267"/>
      <c r="B24" s="233"/>
      <c r="C24" s="266"/>
      <c r="D24" s="179"/>
      <c r="E24" s="268"/>
      <c r="F24" s="233"/>
      <c r="G24" s="232"/>
      <c r="H24" s="233"/>
      <c r="I24" s="179">
        <v>0</v>
      </c>
      <c r="J24" s="180"/>
      <c r="L24" s="51" t="s">
        <v>133</v>
      </c>
    </row>
    <row r="25" spans="1:16">
      <c r="A25" s="267"/>
      <c r="B25" s="233"/>
      <c r="C25" s="266"/>
      <c r="D25" s="179"/>
      <c r="E25" s="268"/>
      <c r="F25" s="233"/>
      <c r="G25" s="232"/>
      <c r="H25" s="233"/>
      <c r="I25" s="179">
        <v>0</v>
      </c>
      <c r="J25" s="180"/>
      <c r="L25" s="51" t="s">
        <v>133</v>
      </c>
    </row>
    <row r="26" spans="1:16">
      <c r="A26" s="267"/>
      <c r="B26" s="233"/>
      <c r="C26" s="266"/>
      <c r="D26" s="179"/>
      <c r="E26" s="268"/>
      <c r="F26" s="233"/>
      <c r="G26" s="232"/>
      <c r="H26" s="233"/>
      <c r="I26" s="179">
        <v>0</v>
      </c>
      <c r="J26" s="180"/>
      <c r="L26" s="51" t="s">
        <v>133</v>
      </c>
    </row>
    <row r="27" spans="1:16">
      <c r="A27" s="267"/>
      <c r="B27" s="233"/>
      <c r="C27" s="266"/>
      <c r="D27" s="179"/>
      <c r="E27" s="268"/>
      <c r="F27" s="233"/>
      <c r="G27" s="232"/>
      <c r="H27" s="233"/>
      <c r="I27" s="179">
        <v>0</v>
      </c>
      <c r="J27" s="180"/>
      <c r="L27" s="51" t="s">
        <v>133</v>
      </c>
    </row>
    <row r="28" spans="1:16">
      <c r="A28" s="267"/>
      <c r="B28" s="233"/>
      <c r="C28" s="266"/>
      <c r="D28" s="179"/>
      <c r="E28" s="268"/>
      <c r="F28" s="233"/>
      <c r="G28" s="232"/>
      <c r="H28" s="233"/>
      <c r="I28" s="179">
        <v>0</v>
      </c>
      <c r="J28" s="180"/>
      <c r="L28" s="51" t="s">
        <v>133</v>
      </c>
    </row>
    <row r="29" spans="1:16">
      <c r="A29" s="267"/>
      <c r="B29" s="233"/>
      <c r="C29" s="266"/>
      <c r="D29" s="179"/>
      <c r="E29" s="268"/>
      <c r="F29" s="233"/>
      <c r="G29" s="232"/>
      <c r="H29" s="233"/>
      <c r="I29" s="179">
        <v>0</v>
      </c>
      <c r="J29" s="180"/>
      <c r="L29" s="51" t="s">
        <v>133</v>
      </c>
    </row>
    <row r="30" spans="1:16">
      <c r="A30" s="267"/>
      <c r="B30" s="233"/>
      <c r="C30" s="266"/>
      <c r="D30" s="179"/>
      <c r="E30" s="268"/>
      <c r="F30" s="233"/>
      <c r="G30" s="232"/>
      <c r="H30" s="233"/>
      <c r="I30" s="179">
        <v>0</v>
      </c>
      <c r="J30" s="180"/>
      <c r="L30" s="51" t="s">
        <v>133</v>
      </c>
    </row>
    <row r="31" spans="1:16" ht="15" thickBot="1">
      <c r="A31" s="267"/>
      <c r="B31" s="233"/>
      <c r="C31" s="266"/>
      <c r="D31" s="179"/>
      <c r="E31" s="268"/>
      <c r="F31" s="233"/>
      <c r="G31" s="232"/>
      <c r="H31" s="233"/>
      <c r="I31" s="179">
        <v>0</v>
      </c>
      <c r="J31" s="180"/>
      <c r="L31" s="51" t="s">
        <v>133</v>
      </c>
    </row>
    <row r="32" spans="1:16" ht="15" thickBot="1">
      <c r="A32" s="310" t="s">
        <v>45</v>
      </c>
      <c r="B32" s="311"/>
      <c r="C32" s="311"/>
      <c r="D32" s="311"/>
      <c r="E32" s="311"/>
      <c r="F32" s="311"/>
      <c r="G32" s="311"/>
      <c r="H32" s="312"/>
      <c r="I32" s="314">
        <f>SUM(I20:J31)</f>
        <v>4000</v>
      </c>
      <c r="J32" s="315"/>
      <c r="L32" s="51" t="s">
        <v>133</v>
      </c>
    </row>
    <row r="33" spans="1:24" ht="15" customHeight="1" thickBot="1">
      <c r="A33" s="163" t="s">
        <v>55</v>
      </c>
      <c r="B33" s="164"/>
      <c r="C33" s="164"/>
      <c r="D33" s="164"/>
      <c r="E33" s="164"/>
      <c r="F33" s="165"/>
      <c r="G33" s="160" t="s">
        <v>59</v>
      </c>
      <c r="H33" s="160"/>
      <c r="I33" s="161" t="s">
        <v>130</v>
      </c>
      <c r="J33" s="162"/>
      <c r="L33" s="113" t="s">
        <v>126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 ht="14.5" customHeight="1">
      <c r="A34" s="154" t="s">
        <v>66</v>
      </c>
      <c r="B34" s="155"/>
      <c r="C34" s="155"/>
      <c r="D34" s="155"/>
      <c r="E34" s="155"/>
      <c r="F34" s="155"/>
      <c r="G34" s="166"/>
      <c r="H34" s="58">
        <f>'JAN 26'!H34</f>
        <v>0</v>
      </c>
      <c r="I34" s="55">
        <f>'JAN 26'!I34</f>
        <v>0</v>
      </c>
      <c r="J34" s="169"/>
      <c r="L34" s="51" t="s">
        <v>133</v>
      </c>
    </row>
    <row r="35" spans="1:24" ht="14.5" customHeight="1">
      <c r="A35" s="156" t="s">
        <v>67</v>
      </c>
      <c r="B35" s="157"/>
      <c r="C35" s="157"/>
      <c r="D35" s="157"/>
      <c r="E35" s="157"/>
      <c r="F35" s="157"/>
      <c r="G35" s="167"/>
      <c r="H35" s="59"/>
      <c r="I35" s="56">
        <f>I32</f>
        <v>4000</v>
      </c>
      <c r="J35" s="169"/>
      <c r="L35" s="51" t="s">
        <v>133</v>
      </c>
    </row>
    <row r="36" spans="1:24" ht="14.5" customHeight="1">
      <c r="A36" s="171" t="s">
        <v>68</v>
      </c>
      <c r="B36" s="157"/>
      <c r="C36" s="157"/>
      <c r="D36" s="157"/>
      <c r="E36" s="157"/>
      <c r="F36" s="157"/>
      <c r="G36" s="167"/>
      <c r="H36" s="60">
        <f>'JAN 26'!H36+'FEV 26'!H36+'MAR 26'!H36+'ABRIL 26'!H36</f>
        <v>0</v>
      </c>
      <c r="I36" s="57"/>
      <c r="J36" s="169"/>
      <c r="L36" s="51" t="s">
        <v>133</v>
      </c>
    </row>
    <row r="37" spans="1:24" ht="14.5" customHeight="1">
      <c r="A37" s="156" t="s">
        <v>69</v>
      </c>
      <c r="B37" s="157"/>
      <c r="C37" s="157"/>
      <c r="D37" s="157"/>
      <c r="E37" s="157"/>
      <c r="F37" s="157"/>
      <c r="G37" s="167"/>
      <c r="H37" s="59"/>
      <c r="I37" s="56">
        <f>'JAN 26'!I37+'FEV 26'!I37+'MAR 26'!I37+'ABRIL 26'!I37</f>
        <v>40</v>
      </c>
      <c r="J37" s="169"/>
      <c r="L37" s="51" t="s">
        <v>133</v>
      </c>
    </row>
    <row r="38" spans="1:24" ht="27.5" customHeight="1">
      <c r="A38" s="172" t="s">
        <v>104</v>
      </c>
      <c r="B38" s="173"/>
      <c r="C38" s="173"/>
      <c r="D38" s="173"/>
      <c r="E38" s="173"/>
      <c r="F38" s="173"/>
      <c r="G38" s="167"/>
      <c r="H38" s="60">
        <f>'JAN 26'!H38+'FEV 26'!H38+'MAR 26'!H38+'ABRIL 26'!H38</f>
        <v>1000</v>
      </c>
      <c r="I38" s="56">
        <f>'JAN 26'!I38+'FEV 26'!I38+'MAR 26'!I38+'ABRIL 26'!I38</f>
        <v>0</v>
      </c>
      <c r="J38" s="169"/>
      <c r="L38" s="51" t="s">
        <v>133</v>
      </c>
    </row>
    <row r="39" spans="1:24" ht="21.5" customHeight="1">
      <c r="A39" s="172" t="s">
        <v>98</v>
      </c>
      <c r="B39" s="173"/>
      <c r="C39" s="173"/>
      <c r="D39" s="173"/>
      <c r="E39" s="173"/>
      <c r="F39" s="217"/>
      <c r="G39" s="167"/>
      <c r="H39" s="59"/>
      <c r="I39" s="56">
        <f>I34+I35+I37+I38</f>
        <v>4040</v>
      </c>
      <c r="J39" s="169"/>
      <c r="L39" s="51" t="s">
        <v>133</v>
      </c>
    </row>
    <row r="40" spans="1:24" ht="14.5" customHeight="1">
      <c r="A40" s="156" t="s">
        <v>71</v>
      </c>
      <c r="B40" s="157"/>
      <c r="C40" s="157"/>
      <c r="D40" s="157"/>
      <c r="E40" s="157"/>
      <c r="F40" s="218"/>
      <c r="G40" s="167"/>
      <c r="H40" s="60">
        <f>H34+H36+H38</f>
        <v>1000</v>
      </c>
      <c r="I40" s="57"/>
      <c r="J40" s="169"/>
      <c r="L40" s="51" t="s">
        <v>133</v>
      </c>
    </row>
    <row r="41" spans="1:24" ht="15" customHeight="1" thickBot="1">
      <c r="A41" s="152" t="s">
        <v>99</v>
      </c>
      <c r="B41" s="153"/>
      <c r="C41" s="153"/>
      <c r="D41" s="153"/>
      <c r="E41" s="153"/>
      <c r="F41" s="153"/>
      <c r="G41" s="168"/>
      <c r="H41" s="61"/>
      <c r="I41" s="62">
        <f>I39+H40</f>
        <v>5040</v>
      </c>
      <c r="J41" s="170"/>
      <c r="L41" s="51" t="s">
        <v>133</v>
      </c>
    </row>
    <row r="43" spans="1:24">
      <c r="A43" s="139" t="s">
        <v>20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24">
      <c r="A44" s="139" t="s">
        <v>21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24">
      <c r="A45" s="139" t="s">
        <v>22</v>
      </c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24" ht="15" thickBot="1"/>
    <row r="47" spans="1:24" ht="63" customHeight="1" thickBot="1">
      <c r="A47" s="277" t="s">
        <v>129</v>
      </c>
      <c r="B47" s="278"/>
      <c r="C47" s="278"/>
      <c r="D47" s="278"/>
      <c r="E47" s="278"/>
      <c r="F47" s="278"/>
      <c r="G47" s="278"/>
      <c r="H47" s="278"/>
      <c r="I47" s="278"/>
      <c r="J47" s="279"/>
      <c r="L47" s="49" t="s">
        <v>77</v>
      </c>
    </row>
    <row r="48" spans="1:24" ht="15" thickBo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24">
      <c r="A49" s="301" t="s">
        <v>23</v>
      </c>
      <c r="B49" s="302"/>
      <c r="C49" s="302"/>
      <c r="D49" s="302"/>
      <c r="E49" s="302"/>
      <c r="F49" s="302"/>
      <c r="G49" s="302"/>
      <c r="H49" s="302"/>
      <c r="I49" s="302"/>
      <c r="J49" s="303"/>
    </row>
    <row r="50" spans="1:24">
      <c r="A50" s="125" t="s">
        <v>175</v>
      </c>
      <c r="B50" s="126"/>
      <c r="C50" s="126"/>
      <c r="D50" s="126"/>
      <c r="E50" s="126"/>
      <c r="F50" s="126"/>
      <c r="G50" s="126"/>
      <c r="H50" s="126"/>
      <c r="I50" s="126"/>
      <c r="J50" s="127"/>
      <c r="L50" s="219" t="s">
        <v>143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</row>
    <row r="51" spans="1:24" ht="66.5">
      <c r="A51" s="128" t="s">
        <v>24</v>
      </c>
      <c r="B51" s="129"/>
      <c r="C51" s="129"/>
      <c r="D51" s="129"/>
      <c r="E51" s="129"/>
      <c r="F51" s="2" t="s">
        <v>25</v>
      </c>
      <c r="G51" s="2" t="s">
        <v>26</v>
      </c>
      <c r="H51" s="2" t="s">
        <v>27</v>
      </c>
      <c r="I51" s="106" t="s">
        <v>160</v>
      </c>
      <c r="J51" s="3" t="s">
        <v>29</v>
      </c>
    </row>
    <row r="52" spans="1:24">
      <c r="A52" s="115" t="s">
        <v>30</v>
      </c>
      <c r="B52" s="116"/>
      <c r="C52" s="116"/>
      <c r="D52" s="116"/>
      <c r="E52" s="116"/>
      <c r="F52" s="27">
        <f>'JAN 26'!F52+'FEV 26'!F52+'MAR 26'!F52+'ABRIL 26'!F52</f>
        <v>0</v>
      </c>
      <c r="G52" s="27">
        <f>'JAN 26'!G52+'FEV 26'!G52+'MAR 26'!G52+'ABRIL 26'!G52</f>
        <v>0</v>
      </c>
      <c r="H52" s="27">
        <f>'JAN 26'!H52+'FEV 26'!H52+'MAR 26'!H52+'ABRIL 26'!H52</f>
        <v>4000</v>
      </c>
      <c r="I52" s="104">
        <f>'JAN 26'!I52+'FEV 26'!I52+'MAR 26'!I52+'ABRIL 26'!I52</f>
        <v>4000</v>
      </c>
      <c r="J52" s="29">
        <f>'JAN 26'!J52+'FEV 26'!J52+'MAR 26'!J52+'ABRIL 26'!J52</f>
        <v>0</v>
      </c>
      <c r="L52" s="51" t="s">
        <v>133</v>
      </c>
    </row>
    <row r="53" spans="1:24">
      <c r="A53" s="115" t="s">
        <v>31</v>
      </c>
      <c r="B53" s="116"/>
      <c r="C53" s="116"/>
      <c r="D53" s="116"/>
      <c r="E53" s="116"/>
      <c r="F53" s="27">
        <f>'JAN 26'!F53+'FEV 26'!F53+'MAR 26'!F53+'ABRIL 26'!F53</f>
        <v>0</v>
      </c>
      <c r="G53" s="27">
        <f>'JAN 26'!G53+'FEV 26'!G53+'MAR 26'!G53+'ABRIL 26'!G53</f>
        <v>0</v>
      </c>
      <c r="H53" s="27">
        <f>'JAN 26'!H53+'FEV 26'!H53+'MAR 26'!H53+'ABRIL 26'!H53</f>
        <v>0</v>
      </c>
      <c r="I53" s="104">
        <f>'JAN 26'!I53+'FEV 26'!I53+'MAR 26'!I53+'ABRIL 26'!I53</f>
        <v>0</v>
      </c>
      <c r="J53" s="29">
        <f>'JAN 26'!J53+'FEV 26'!J53+'MAR 26'!J53+'ABRIL 26'!J53</f>
        <v>0</v>
      </c>
      <c r="L53" s="51" t="s">
        <v>133</v>
      </c>
    </row>
    <row r="54" spans="1:24">
      <c r="A54" s="115" t="s">
        <v>32</v>
      </c>
      <c r="B54" s="116"/>
      <c r="C54" s="116"/>
      <c r="D54" s="116"/>
      <c r="E54" s="116"/>
      <c r="F54" s="27">
        <f>'JAN 26'!F54+'FEV 26'!F54+'MAR 26'!F54+'ABRIL 26'!F54</f>
        <v>0</v>
      </c>
      <c r="G54" s="27">
        <f>'JAN 26'!G54+'FEV 26'!G54+'MAR 26'!G54+'ABRIL 26'!G54</f>
        <v>0</v>
      </c>
      <c r="H54" s="27">
        <f>'JAN 26'!H54+'FEV 26'!H54+'MAR 26'!H54+'ABRIL 26'!H54</f>
        <v>0</v>
      </c>
      <c r="I54" s="104">
        <f>'JAN 26'!I54+'FEV 26'!I54+'MAR 26'!I54+'ABRIL 26'!I54</f>
        <v>0</v>
      </c>
      <c r="J54" s="29">
        <f>'JAN 26'!J54+'FEV 26'!J54+'MAR 26'!J54+'ABRIL 26'!J54</f>
        <v>0</v>
      </c>
      <c r="L54" s="51" t="s">
        <v>133</v>
      </c>
    </row>
    <row r="55" spans="1:24">
      <c r="A55" s="115" t="s">
        <v>33</v>
      </c>
      <c r="B55" s="116"/>
      <c r="C55" s="116"/>
      <c r="D55" s="116"/>
      <c r="E55" s="116"/>
      <c r="F55" s="27">
        <f>'JAN 26'!F55+'FEV 26'!F55+'MAR 26'!F55+'ABRIL 26'!F55</f>
        <v>0</v>
      </c>
      <c r="G55" s="27">
        <f>'JAN 26'!G55+'FEV 26'!G55+'MAR 26'!G55+'ABRIL 26'!G55</f>
        <v>0</v>
      </c>
      <c r="H55" s="27">
        <f>'JAN 26'!H55+'FEV 26'!H55+'MAR 26'!H55+'ABRIL 26'!H55</f>
        <v>0</v>
      </c>
      <c r="I55" s="104">
        <f>'JAN 26'!I55+'FEV 26'!I55+'MAR 26'!I55+'ABRIL 26'!I55</f>
        <v>0</v>
      </c>
      <c r="J55" s="29">
        <f>'JAN 26'!J55+'FEV 26'!J55+'MAR 26'!J55+'ABRIL 26'!J55</f>
        <v>0</v>
      </c>
      <c r="L55" s="51" t="s">
        <v>133</v>
      </c>
    </row>
    <row r="56" spans="1:24">
      <c r="A56" s="115" t="s">
        <v>34</v>
      </c>
      <c r="B56" s="116"/>
      <c r="C56" s="116"/>
      <c r="D56" s="116"/>
      <c r="E56" s="116"/>
      <c r="F56" s="27">
        <f>'JAN 26'!F56+'FEV 26'!F56+'MAR 26'!F56+'ABRIL 26'!F56</f>
        <v>0</v>
      </c>
      <c r="G56" s="27">
        <f>'JAN 26'!G56+'FEV 26'!G56+'MAR 26'!G56+'ABRIL 26'!G56</f>
        <v>0</v>
      </c>
      <c r="H56" s="27">
        <f>'JAN 26'!H56+'FEV 26'!H56+'MAR 26'!H56+'ABRIL 26'!H56</f>
        <v>0</v>
      </c>
      <c r="I56" s="104">
        <f>'JAN 26'!I56+'FEV 26'!I56+'MAR 26'!I56+'ABRIL 26'!I56</f>
        <v>0</v>
      </c>
      <c r="J56" s="29">
        <f>'JAN 26'!J56+'FEV 26'!J56+'MAR 26'!J56+'ABRIL 26'!J56</f>
        <v>0</v>
      </c>
      <c r="L56" s="51" t="s">
        <v>133</v>
      </c>
    </row>
    <row r="57" spans="1:24">
      <c r="A57" s="115" t="s">
        <v>35</v>
      </c>
      <c r="B57" s="116"/>
      <c r="C57" s="116"/>
      <c r="D57" s="116"/>
      <c r="E57" s="116"/>
      <c r="F57" s="27">
        <f>'JAN 26'!F57+'FEV 26'!F57+'MAR 26'!F57+'ABRIL 26'!F57</f>
        <v>0</v>
      </c>
      <c r="G57" s="27">
        <f>'JAN 26'!G57+'FEV 26'!G57+'MAR 26'!G57+'ABRIL 26'!G57</f>
        <v>0</v>
      </c>
      <c r="H57" s="27">
        <f>'JAN 26'!H57+'FEV 26'!H57+'MAR 26'!H57+'ABRIL 26'!H57</f>
        <v>0</v>
      </c>
      <c r="I57" s="104">
        <f>'JAN 26'!I57+'FEV 26'!I57+'MAR 26'!I57+'ABRIL 26'!I57</f>
        <v>0</v>
      </c>
      <c r="J57" s="29">
        <f>'JAN 26'!J57+'FEV 26'!J57+'MAR 26'!J57+'ABRIL 26'!J57</f>
        <v>0</v>
      </c>
      <c r="L57" s="51" t="s">
        <v>133</v>
      </c>
    </row>
    <row r="58" spans="1:24">
      <c r="A58" s="115" t="s">
        <v>36</v>
      </c>
      <c r="B58" s="116"/>
      <c r="C58" s="116"/>
      <c r="D58" s="116"/>
      <c r="E58" s="116"/>
      <c r="F58" s="27">
        <f>'JAN 26'!F58+'FEV 26'!F58+'MAR 26'!F58+'ABRIL 26'!F58</f>
        <v>0</v>
      </c>
      <c r="G58" s="27">
        <f>'JAN 26'!G58+'FEV 26'!G58+'MAR 26'!G58+'ABRIL 26'!G58</f>
        <v>0</v>
      </c>
      <c r="H58" s="27">
        <f>'JAN 26'!H58+'FEV 26'!H58+'MAR 26'!H58+'ABRIL 26'!H58</f>
        <v>0</v>
      </c>
      <c r="I58" s="104">
        <f>'JAN 26'!I58+'FEV 26'!I58+'MAR 26'!I58+'ABRIL 26'!I58</f>
        <v>0</v>
      </c>
      <c r="J58" s="29">
        <f>'JAN 26'!J58+'FEV 26'!J58+'MAR 26'!J58+'ABRIL 26'!J58</f>
        <v>0</v>
      </c>
      <c r="L58" s="51" t="s">
        <v>133</v>
      </c>
    </row>
    <row r="59" spans="1:24" ht="15" customHeight="1">
      <c r="A59" s="115" t="s">
        <v>152</v>
      </c>
      <c r="B59" s="116"/>
      <c r="C59" s="116"/>
      <c r="D59" s="116"/>
      <c r="E59" s="116"/>
      <c r="F59" s="27">
        <f>'JAN 26'!F59+'FEV 26'!F59+'MAR 26'!F59+'ABRIL 26'!F59</f>
        <v>0</v>
      </c>
      <c r="G59" s="27">
        <f>'JAN 26'!G59+'FEV 26'!G59+'MAR 26'!G59+'ABRIL 26'!G59</f>
        <v>0</v>
      </c>
      <c r="H59" s="27">
        <f>'JAN 26'!H59+'FEV 26'!H59+'MAR 26'!H59+'ABRIL 26'!H59</f>
        <v>0</v>
      </c>
      <c r="I59" s="104">
        <f>'JAN 26'!I59+'FEV 26'!I59+'MAR 26'!I59+'ABRIL 26'!I59</f>
        <v>0</v>
      </c>
      <c r="J59" s="29">
        <f>'JAN 26'!J59+'FEV 26'!J59+'MAR 26'!J59+'ABRIL 26'!J59</f>
        <v>0</v>
      </c>
      <c r="L59" s="51" t="s">
        <v>133</v>
      </c>
    </row>
    <row r="60" spans="1:24">
      <c r="A60" s="115" t="s">
        <v>153</v>
      </c>
      <c r="B60" s="116"/>
      <c r="C60" s="116"/>
      <c r="D60" s="116"/>
      <c r="E60" s="116"/>
      <c r="F60" s="27">
        <f>'JAN 26'!F60+'FEV 26'!F60+'MAR 26'!F60+'ABRIL 26'!F60</f>
        <v>0</v>
      </c>
      <c r="G60" s="27">
        <f>'JAN 26'!G60+'FEV 26'!G60+'MAR 26'!G60+'ABRIL 26'!G60</f>
        <v>0</v>
      </c>
      <c r="H60" s="27">
        <f>'JAN 26'!H60+'FEV 26'!H60+'MAR 26'!H60+'ABRIL 26'!H60</f>
        <v>0</v>
      </c>
      <c r="I60" s="104">
        <f>'JAN 26'!I60+'FEV 26'!I60+'MAR 26'!I60+'ABRIL 26'!I60</f>
        <v>0</v>
      </c>
      <c r="J60" s="29">
        <f>'JAN 26'!J60+'FEV 26'!J60+'MAR 26'!J60+'ABRIL 26'!J60</f>
        <v>0</v>
      </c>
      <c r="L60" s="51" t="s">
        <v>133</v>
      </c>
    </row>
    <row r="61" spans="1:24">
      <c r="A61" s="115" t="s">
        <v>154</v>
      </c>
      <c r="B61" s="116"/>
      <c r="C61" s="116"/>
      <c r="D61" s="116"/>
      <c r="E61" s="116"/>
      <c r="F61" s="27">
        <f>'JAN 26'!F61+'FEV 26'!F61+'MAR 26'!F61+'ABRIL 26'!F61</f>
        <v>0</v>
      </c>
      <c r="G61" s="27">
        <f>'JAN 26'!G61+'FEV 26'!G61+'MAR 26'!G61+'ABRIL 26'!G61</f>
        <v>0</v>
      </c>
      <c r="H61" s="27">
        <f>'JAN 26'!H61+'FEV 26'!H61+'MAR 26'!H61+'ABRIL 26'!H61</f>
        <v>0</v>
      </c>
      <c r="I61" s="104">
        <f>'JAN 26'!I61+'FEV 26'!I61+'MAR 26'!I61+'ABRIL 26'!I61</f>
        <v>0</v>
      </c>
      <c r="J61" s="29">
        <f>'JAN 26'!J61+'FEV 26'!J61+'MAR 26'!J61+'ABRIL 26'!J61</f>
        <v>0</v>
      </c>
      <c r="L61" s="51" t="s">
        <v>133</v>
      </c>
    </row>
    <row r="62" spans="1:24">
      <c r="A62" s="115" t="s">
        <v>37</v>
      </c>
      <c r="B62" s="116"/>
      <c r="C62" s="116"/>
      <c r="D62" s="116"/>
      <c r="E62" s="116"/>
      <c r="F62" s="27">
        <f>'JAN 26'!F62+'FEV 26'!F62+'MAR 26'!F62+'ABRIL 26'!F62</f>
        <v>0</v>
      </c>
      <c r="G62" s="27">
        <f>'JAN 26'!G62+'FEV 26'!G62+'MAR 26'!G62+'ABRIL 26'!G62</f>
        <v>0</v>
      </c>
      <c r="H62" s="27">
        <f>'JAN 26'!H62+'FEV 26'!H62+'MAR 26'!H62+'ABRIL 26'!H62</f>
        <v>0</v>
      </c>
      <c r="I62" s="104">
        <f>'JAN 26'!I62+'FEV 26'!I62+'MAR 26'!I62+'ABRIL 26'!I62</f>
        <v>0</v>
      </c>
      <c r="J62" s="29">
        <f>'JAN 26'!J62+'FEV 26'!J62+'MAR 26'!J62+'ABRIL 26'!J62</f>
        <v>0</v>
      </c>
      <c r="L62" s="51" t="s">
        <v>133</v>
      </c>
    </row>
    <row r="63" spans="1:24">
      <c r="A63" s="115" t="s">
        <v>38</v>
      </c>
      <c r="B63" s="116"/>
      <c r="C63" s="116"/>
      <c r="D63" s="116"/>
      <c r="E63" s="116"/>
      <c r="F63" s="27">
        <f>'JAN 26'!F63+'FEV 26'!F63+'MAR 26'!F63+'ABRIL 26'!F63</f>
        <v>0</v>
      </c>
      <c r="G63" s="27">
        <f>'JAN 26'!G63+'FEV 26'!G63+'MAR 26'!G63+'ABRIL 26'!G63</f>
        <v>0</v>
      </c>
      <c r="H63" s="27">
        <f>'JAN 26'!H63+'FEV 26'!H63+'MAR 26'!H63+'ABRIL 26'!H63</f>
        <v>0</v>
      </c>
      <c r="I63" s="104">
        <f>'JAN 26'!I63+'FEV 26'!I63+'MAR 26'!I63+'ABRIL 26'!I63</f>
        <v>0</v>
      </c>
      <c r="J63" s="29">
        <f>'JAN 26'!J63+'FEV 26'!J63+'MAR 26'!J63+'ABRIL 26'!J63</f>
        <v>0</v>
      </c>
      <c r="L63" s="51" t="s">
        <v>133</v>
      </c>
    </row>
    <row r="64" spans="1:24">
      <c r="A64" s="115" t="s">
        <v>39</v>
      </c>
      <c r="B64" s="116"/>
      <c r="C64" s="116"/>
      <c r="D64" s="116"/>
      <c r="E64" s="116"/>
      <c r="F64" s="27">
        <f>'JAN 26'!F64+'FEV 26'!F64+'MAR 26'!F64+'ABRIL 26'!F64</f>
        <v>0</v>
      </c>
      <c r="G64" s="27">
        <f>'JAN 26'!G64+'FEV 26'!G64+'MAR 26'!G64+'ABRIL 26'!G64</f>
        <v>0</v>
      </c>
      <c r="H64" s="27">
        <f>'JAN 26'!H64+'FEV 26'!H64+'MAR 26'!H64+'ABRIL 26'!H64</f>
        <v>0</v>
      </c>
      <c r="I64" s="104">
        <f>'JAN 26'!I64+'FEV 26'!I64+'MAR 26'!I64+'ABRIL 26'!I64</f>
        <v>0</v>
      </c>
      <c r="J64" s="29">
        <f>'JAN 26'!J64+'FEV 26'!J64+'MAR 26'!J64+'ABRIL 26'!J64</f>
        <v>0</v>
      </c>
      <c r="L64" s="51" t="s">
        <v>133</v>
      </c>
    </row>
    <row r="65" spans="1:12">
      <c r="A65" s="115" t="s">
        <v>40</v>
      </c>
      <c r="B65" s="116"/>
      <c r="C65" s="116"/>
      <c r="D65" s="116"/>
      <c r="E65" s="116"/>
      <c r="F65" s="27">
        <f>'JAN 26'!F65+'FEV 26'!F65+'MAR 26'!F65+'ABRIL 26'!F65</f>
        <v>0</v>
      </c>
      <c r="G65" s="27">
        <f>'JAN 26'!G65+'FEV 26'!G65+'MAR 26'!G65+'ABRIL 26'!G65</f>
        <v>0</v>
      </c>
      <c r="H65" s="27">
        <f>'JAN 26'!H65+'FEV 26'!H65+'MAR 26'!H65+'ABRIL 26'!H65</f>
        <v>0</v>
      </c>
      <c r="I65" s="104">
        <f>'JAN 26'!I65+'FEV 26'!I65+'MAR 26'!I65+'ABRIL 26'!I65</f>
        <v>0</v>
      </c>
      <c r="J65" s="29">
        <f>'JAN 26'!J65+'FEV 26'!J65+'MAR 26'!J65+'ABRIL 26'!J65</f>
        <v>0</v>
      </c>
      <c r="L65" s="51" t="s">
        <v>133</v>
      </c>
    </row>
    <row r="66" spans="1:12">
      <c r="A66" s="115" t="s">
        <v>41</v>
      </c>
      <c r="B66" s="116"/>
      <c r="C66" s="116"/>
      <c r="D66" s="116"/>
      <c r="E66" s="116"/>
      <c r="F66" s="27">
        <f>'JAN 26'!F66+'FEV 26'!F66+'MAR 26'!F66+'ABRIL 26'!F66</f>
        <v>0</v>
      </c>
      <c r="G66" s="27">
        <f>'JAN 26'!G66+'FEV 26'!G66+'MAR 26'!G66+'ABRIL 26'!G66</f>
        <v>0</v>
      </c>
      <c r="H66" s="27">
        <f>'JAN 26'!H66+'FEV 26'!H66+'MAR 26'!H66+'ABRIL 26'!H66</f>
        <v>0</v>
      </c>
      <c r="I66" s="104">
        <f>'JAN 26'!I66+'FEV 26'!I66+'MAR 26'!I66+'ABRIL 26'!I66</f>
        <v>0</v>
      </c>
      <c r="J66" s="29">
        <f>'JAN 26'!J66+'FEV 26'!J66+'MAR 26'!J66+'ABRIL 26'!J66</f>
        <v>0</v>
      </c>
      <c r="L66" s="51" t="s">
        <v>133</v>
      </c>
    </row>
    <row r="67" spans="1:12">
      <c r="A67" s="115" t="s">
        <v>42</v>
      </c>
      <c r="B67" s="116"/>
      <c r="C67" s="116"/>
      <c r="D67" s="116"/>
      <c r="E67" s="116"/>
      <c r="F67" s="27">
        <f>'JAN 26'!F67+'FEV 26'!F67+'MAR 26'!F67+'ABRIL 26'!F67</f>
        <v>0</v>
      </c>
      <c r="G67" s="27">
        <f>'JAN 26'!G67+'FEV 26'!G67+'MAR 26'!G67+'ABRIL 26'!G67</f>
        <v>0</v>
      </c>
      <c r="H67" s="27">
        <f>'JAN 26'!H67+'FEV 26'!H67+'MAR 26'!H67+'ABRIL 26'!H67</f>
        <v>0</v>
      </c>
      <c r="I67" s="104">
        <f>'JAN 26'!I67+'FEV 26'!I67+'MAR 26'!I67+'ABRIL 26'!I67</f>
        <v>0</v>
      </c>
      <c r="J67" s="29">
        <f>'JAN 26'!J67+'FEV 26'!J67+'MAR 26'!J67+'ABRIL 26'!J67</f>
        <v>0</v>
      </c>
      <c r="L67" s="51" t="s">
        <v>133</v>
      </c>
    </row>
    <row r="68" spans="1:12">
      <c r="A68" s="115" t="s">
        <v>43</v>
      </c>
      <c r="B68" s="116"/>
      <c r="C68" s="116"/>
      <c r="D68" s="116"/>
      <c r="E68" s="116"/>
      <c r="F68" s="27">
        <f>'JAN 26'!F68+'FEV 26'!F68+'MAR 26'!F68+'ABRIL 26'!F68</f>
        <v>0</v>
      </c>
      <c r="G68" s="27">
        <f>'JAN 26'!G68+'FEV 26'!G68+'MAR 26'!G68+'ABRIL 26'!G68</f>
        <v>0</v>
      </c>
      <c r="H68" s="27">
        <f>'JAN 26'!H68+'FEV 26'!H68+'MAR 26'!H68+'ABRIL 26'!H68</f>
        <v>0</v>
      </c>
      <c r="I68" s="104">
        <f>'JAN 26'!I68+'FEV 26'!I68+'MAR 26'!I68+'ABRIL 26'!I68</f>
        <v>0</v>
      </c>
      <c r="J68" s="29">
        <f>'JAN 26'!J68+'FEV 26'!J68+'MAR 26'!J68+'ABRIL 26'!J68</f>
        <v>0</v>
      </c>
      <c r="L68" s="51" t="s">
        <v>133</v>
      </c>
    </row>
    <row r="69" spans="1:12" ht="15" thickBot="1">
      <c r="A69" s="306" t="s">
        <v>44</v>
      </c>
      <c r="B69" s="307"/>
      <c r="C69" s="307"/>
      <c r="D69" s="307"/>
      <c r="E69" s="307"/>
      <c r="F69" s="30">
        <f>'JAN 26'!F69+'FEV 26'!F69+'MAR 26'!F69+'ABRIL 26'!F69</f>
        <v>0</v>
      </c>
      <c r="G69" s="30">
        <f>'JAN 26'!G69+'FEV 26'!G69+'MAR 26'!G69+'ABRIL 26'!G69</f>
        <v>0</v>
      </c>
      <c r="H69" s="30">
        <f>'JAN 26'!H69+'FEV 26'!H69+'MAR 26'!H69+'ABRIL 26'!H69</f>
        <v>0</v>
      </c>
      <c r="I69" s="107">
        <f>'JAN 26'!I69+'FEV 26'!I69+'MAR 26'!I69+'ABRIL 26'!I69</f>
        <v>0</v>
      </c>
      <c r="J69" s="31">
        <f>'JAN 26'!J69+'FEV 26'!J69+'MAR 26'!J69+'ABRIL 26'!J69</f>
        <v>0</v>
      </c>
      <c r="L69" s="51" t="s">
        <v>133</v>
      </c>
    </row>
    <row r="70" spans="1:12" ht="15" thickBot="1">
      <c r="A70" s="304" t="s">
        <v>45</v>
      </c>
      <c r="B70" s="305"/>
      <c r="C70" s="305"/>
      <c r="D70" s="305"/>
      <c r="E70" s="305"/>
      <c r="F70" s="67">
        <f>SUM(F52:F69)</f>
        <v>0</v>
      </c>
      <c r="G70" s="67">
        <f>SUM(G52:G69)</f>
        <v>0</v>
      </c>
      <c r="H70" s="67">
        <f>SUM(H52:H69)</f>
        <v>4000</v>
      </c>
      <c r="I70" s="83">
        <f>SUM(I52:I69)</f>
        <v>4000</v>
      </c>
      <c r="J70" s="68">
        <f>SUM(J52:J69)</f>
        <v>0</v>
      </c>
      <c r="L70" s="51" t="s">
        <v>133</v>
      </c>
    </row>
    <row r="71" spans="1:12" ht="15" thickBot="1">
      <c r="A71" s="10"/>
      <c r="B71" s="10"/>
      <c r="C71" s="10"/>
      <c r="D71" s="10"/>
      <c r="E71" s="10"/>
      <c r="F71" s="11"/>
      <c r="G71" s="11"/>
      <c r="H71" s="11"/>
      <c r="I71" s="11"/>
      <c r="J71" s="11"/>
    </row>
    <row r="72" spans="1:12">
      <c r="A72" s="122" t="s">
        <v>23</v>
      </c>
      <c r="B72" s="123"/>
      <c r="C72" s="123"/>
      <c r="D72" s="123"/>
      <c r="E72" s="123"/>
      <c r="F72" s="123"/>
      <c r="G72" s="123"/>
      <c r="H72" s="123"/>
      <c r="I72" s="123"/>
      <c r="J72" s="124"/>
    </row>
    <row r="73" spans="1:12">
      <c r="A73" s="125" t="s">
        <v>64</v>
      </c>
      <c r="B73" s="126"/>
      <c r="C73" s="126"/>
      <c r="D73" s="126"/>
      <c r="E73" s="126"/>
      <c r="F73" s="126"/>
      <c r="G73" s="126"/>
      <c r="H73" s="126"/>
      <c r="I73" s="126"/>
      <c r="J73" s="127"/>
    </row>
    <row r="74" spans="1:12" ht="66.5">
      <c r="A74" s="128" t="s">
        <v>24</v>
      </c>
      <c r="B74" s="129"/>
      <c r="C74" s="129"/>
      <c r="D74" s="129"/>
      <c r="E74" s="129"/>
      <c r="F74" s="2" t="s">
        <v>25</v>
      </c>
      <c r="G74" s="2" t="s">
        <v>26</v>
      </c>
      <c r="H74" s="2" t="s">
        <v>27</v>
      </c>
      <c r="I74" s="106" t="s">
        <v>160</v>
      </c>
      <c r="J74" s="3" t="s">
        <v>29</v>
      </c>
    </row>
    <row r="75" spans="1:12">
      <c r="A75" s="115" t="s">
        <v>30</v>
      </c>
      <c r="B75" s="116"/>
      <c r="C75" s="116"/>
      <c r="D75" s="116"/>
      <c r="E75" s="116"/>
      <c r="F75" s="27">
        <f>'JAN 26'!F75+'FEV 26'!F75+'MAR 26'!F75+'ABRIL 26'!F75</f>
        <v>0</v>
      </c>
      <c r="G75" s="27">
        <f>'JAN 26'!G75+'FEV 26'!G75+'MAR 26'!G75+'ABRIL 26'!G75</f>
        <v>0</v>
      </c>
      <c r="H75" s="27">
        <f>'JAN 26'!H75+'FEV 26'!H75+'MAR 26'!H75+'ABRIL 26'!H75</f>
        <v>500</v>
      </c>
      <c r="I75" s="104">
        <f>'JAN 26'!I75+'FEV 26'!I75+'MAR 26'!I75+'ABRIL 26'!I75</f>
        <v>500</v>
      </c>
      <c r="J75" s="29">
        <f>'JAN 26'!J75+'FEV 26'!J75+'MAR 26'!J75+'ABRIL 26'!J75</f>
        <v>0</v>
      </c>
      <c r="L75" s="51" t="s">
        <v>133</v>
      </c>
    </row>
    <row r="76" spans="1:12">
      <c r="A76" s="115" t="s">
        <v>31</v>
      </c>
      <c r="B76" s="116"/>
      <c r="C76" s="116"/>
      <c r="D76" s="116"/>
      <c r="E76" s="116"/>
      <c r="F76" s="27">
        <f>'JAN 26'!F76+'FEV 26'!F76+'MAR 26'!F76+'ABRIL 26'!F76</f>
        <v>0</v>
      </c>
      <c r="G76" s="27">
        <f>'JAN 26'!G76+'FEV 26'!G76+'MAR 26'!G76+'ABRIL 26'!G76</f>
        <v>0</v>
      </c>
      <c r="H76" s="27">
        <f>'JAN 26'!H76+'FEV 26'!H76+'MAR 26'!H76+'ABRIL 26'!H76</f>
        <v>0</v>
      </c>
      <c r="I76" s="104">
        <f>'JAN 26'!I76+'FEV 26'!I76+'MAR 26'!I76+'ABRIL 26'!I76</f>
        <v>0</v>
      </c>
      <c r="J76" s="29">
        <f>'JAN 26'!J76+'FEV 26'!J76+'MAR 26'!J76+'ABRIL 26'!J76</f>
        <v>0</v>
      </c>
      <c r="L76" s="51" t="s">
        <v>133</v>
      </c>
    </row>
    <row r="77" spans="1:12">
      <c r="A77" s="115" t="s">
        <v>32</v>
      </c>
      <c r="B77" s="116"/>
      <c r="C77" s="116"/>
      <c r="D77" s="116"/>
      <c r="E77" s="116"/>
      <c r="F77" s="27">
        <f>'JAN 26'!F77+'FEV 26'!F77+'MAR 26'!F77+'ABRIL 26'!F77</f>
        <v>0</v>
      </c>
      <c r="G77" s="27">
        <f>'JAN 26'!G77+'FEV 26'!G77+'MAR 26'!G77+'ABRIL 26'!G77</f>
        <v>0</v>
      </c>
      <c r="H77" s="27">
        <f>'JAN 26'!H77+'FEV 26'!H77+'MAR 26'!H77+'ABRIL 26'!H77</f>
        <v>0</v>
      </c>
      <c r="I77" s="104">
        <f>'JAN 26'!I77+'FEV 26'!I77+'MAR 26'!I77+'ABRIL 26'!I77</f>
        <v>0</v>
      </c>
      <c r="J77" s="29">
        <f>'JAN 26'!J77+'FEV 26'!J77+'MAR 26'!J77+'ABRIL 26'!J77</f>
        <v>0</v>
      </c>
      <c r="L77" s="51" t="s">
        <v>133</v>
      </c>
    </row>
    <row r="78" spans="1:12">
      <c r="A78" s="115" t="s">
        <v>33</v>
      </c>
      <c r="B78" s="116"/>
      <c r="C78" s="116"/>
      <c r="D78" s="116"/>
      <c r="E78" s="116"/>
      <c r="F78" s="27">
        <f>'JAN 26'!F78+'FEV 26'!F78+'MAR 26'!F78+'ABRIL 26'!F78</f>
        <v>0</v>
      </c>
      <c r="G78" s="27">
        <f>'JAN 26'!G78+'FEV 26'!G78+'MAR 26'!G78+'ABRIL 26'!G78</f>
        <v>0</v>
      </c>
      <c r="H78" s="27">
        <f>'JAN 26'!H78+'FEV 26'!H78+'MAR 26'!H78+'ABRIL 26'!H78</f>
        <v>0</v>
      </c>
      <c r="I78" s="104">
        <f>'JAN 26'!I78+'FEV 26'!I78+'MAR 26'!I78+'ABRIL 26'!I78</f>
        <v>0</v>
      </c>
      <c r="J78" s="29">
        <f>'JAN 26'!J78+'FEV 26'!J78+'MAR 26'!J78+'ABRIL 26'!J78</f>
        <v>0</v>
      </c>
      <c r="L78" s="51" t="s">
        <v>133</v>
      </c>
    </row>
    <row r="79" spans="1:12">
      <c r="A79" s="115" t="s">
        <v>34</v>
      </c>
      <c r="B79" s="116"/>
      <c r="C79" s="116"/>
      <c r="D79" s="116"/>
      <c r="E79" s="116"/>
      <c r="F79" s="27">
        <f>'JAN 26'!F79+'FEV 26'!F79+'MAR 26'!F79+'ABRIL 26'!F79</f>
        <v>0</v>
      </c>
      <c r="G79" s="27">
        <f>'JAN 26'!G79+'FEV 26'!G79+'MAR 26'!G79+'ABRIL 26'!G79</f>
        <v>0</v>
      </c>
      <c r="H79" s="27">
        <f>'JAN 26'!H79+'FEV 26'!H79+'MAR 26'!H79+'ABRIL 26'!H79</f>
        <v>0</v>
      </c>
      <c r="I79" s="104">
        <f>'JAN 26'!I79+'FEV 26'!I79+'MAR 26'!I79+'ABRIL 26'!I79</f>
        <v>0</v>
      </c>
      <c r="J79" s="29">
        <f>'JAN 26'!J79+'FEV 26'!J79+'MAR 26'!J79+'ABRIL 26'!J79</f>
        <v>0</v>
      </c>
      <c r="L79" s="51" t="s">
        <v>133</v>
      </c>
    </row>
    <row r="80" spans="1:12">
      <c r="A80" s="115" t="s">
        <v>35</v>
      </c>
      <c r="B80" s="116"/>
      <c r="C80" s="116"/>
      <c r="D80" s="116"/>
      <c r="E80" s="116"/>
      <c r="F80" s="27">
        <f>'JAN 26'!F80+'FEV 26'!F80+'MAR 26'!F80+'ABRIL 26'!F80</f>
        <v>0</v>
      </c>
      <c r="G80" s="27">
        <f>'JAN 26'!G80+'FEV 26'!G80+'MAR 26'!G80+'ABRIL 26'!G80</f>
        <v>0</v>
      </c>
      <c r="H80" s="27">
        <f>'JAN 26'!H80+'FEV 26'!H80+'MAR 26'!H80+'ABRIL 26'!H80</f>
        <v>0</v>
      </c>
      <c r="I80" s="104">
        <f>'JAN 26'!I80+'FEV 26'!I80+'MAR 26'!I80+'ABRIL 26'!I80</f>
        <v>0</v>
      </c>
      <c r="J80" s="29">
        <f>'JAN 26'!J80+'FEV 26'!J80+'MAR 26'!J80+'ABRIL 26'!J80</f>
        <v>0</v>
      </c>
      <c r="L80" s="51" t="s">
        <v>133</v>
      </c>
    </row>
    <row r="81" spans="1:12">
      <c r="A81" s="115" t="s">
        <v>36</v>
      </c>
      <c r="B81" s="116"/>
      <c r="C81" s="116"/>
      <c r="D81" s="116"/>
      <c r="E81" s="116"/>
      <c r="F81" s="27">
        <f>'JAN 26'!F81+'FEV 26'!F81+'MAR 26'!F81+'ABRIL 26'!F81</f>
        <v>0</v>
      </c>
      <c r="G81" s="27">
        <f>'JAN 26'!G81+'FEV 26'!G81+'MAR 26'!G81+'ABRIL 26'!G81</f>
        <v>0</v>
      </c>
      <c r="H81" s="27">
        <f>'JAN 26'!H81+'FEV 26'!H81+'MAR 26'!H81+'ABRIL 26'!H81</f>
        <v>0</v>
      </c>
      <c r="I81" s="104">
        <f>'JAN 26'!I81+'FEV 26'!I81+'MAR 26'!I81+'ABRIL 26'!I81</f>
        <v>0</v>
      </c>
      <c r="J81" s="29">
        <f>'JAN 26'!J81+'FEV 26'!J81+'MAR 26'!J81+'ABRIL 26'!J81</f>
        <v>0</v>
      </c>
      <c r="L81" s="51" t="s">
        <v>133</v>
      </c>
    </row>
    <row r="82" spans="1:12" ht="14.5" customHeight="1">
      <c r="A82" s="115" t="s">
        <v>152</v>
      </c>
      <c r="B82" s="116"/>
      <c r="C82" s="116"/>
      <c r="D82" s="116"/>
      <c r="E82" s="116"/>
      <c r="F82" s="27">
        <f>'JAN 26'!F82+'FEV 26'!F82+'MAR 26'!F82+'ABRIL 26'!F82</f>
        <v>0</v>
      </c>
      <c r="G82" s="27">
        <f>'JAN 26'!G82+'FEV 26'!G82+'MAR 26'!G82+'ABRIL 26'!G82</f>
        <v>0</v>
      </c>
      <c r="H82" s="27">
        <f>'JAN 26'!H82+'FEV 26'!H82+'MAR 26'!H82+'ABRIL 26'!H82</f>
        <v>0</v>
      </c>
      <c r="I82" s="104">
        <f>'JAN 26'!I82+'FEV 26'!I82+'MAR 26'!I82+'ABRIL 26'!I82</f>
        <v>0</v>
      </c>
      <c r="J82" s="29">
        <f>'JAN 26'!J82+'FEV 26'!J82+'MAR 26'!J82+'ABRIL 26'!J82</f>
        <v>0</v>
      </c>
      <c r="L82" s="51" t="s">
        <v>133</v>
      </c>
    </row>
    <row r="83" spans="1:12" ht="14.5" customHeight="1">
      <c r="A83" s="115" t="s">
        <v>153</v>
      </c>
      <c r="B83" s="116"/>
      <c r="C83" s="116"/>
      <c r="D83" s="116"/>
      <c r="E83" s="116"/>
      <c r="F83" s="27">
        <f>'JAN 26'!F83+'FEV 26'!F83+'MAR 26'!F83+'ABRIL 26'!F83</f>
        <v>0</v>
      </c>
      <c r="G83" s="27">
        <f>'JAN 26'!G83+'FEV 26'!G83+'MAR 26'!G83+'ABRIL 26'!G83</f>
        <v>0</v>
      </c>
      <c r="H83" s="27">
        <f>'JAN 26'!H83+'FEV 26'!H83+'MAR 26'!H83+'ABRIL 26'!H83</f>
        <v>0</v>
      </c>
      <c r="I83" s="104">
        <f>'JAN 26'!I83+'FEV 26'!I83+'MAR 26'!I83+'ABRIL 26'!I83</f>
        <v>0</v>
      </c>
      <c r="J83" s="29">
        <f>'JAN 26'!J83+'FEV 26'!J83+'MAR 26'!J83+'ABRIL 26'!J83</f>
        <v>0</v>
      </c>
      <c r="L83" s="51" t="s">
        <v>133</v>
      </c>
    </row>
    <row r="84" spans="1:12" ht="14.5" customHeight="1">
      <c r="A84" s="115" t="s">
        <v>154</v>
      </c>
      <c r="B84" s="116"/>
      <c r="C84" s="116"/>
      <c r="D84" s="116"/>
      <c r="E84" s="116"/>
      <c r="F84" s="27">
        <f>'JAN 26'!F84+'FEV 26'!F84+'MAR 26'!F84+'ABRIL 26'!F84</f>
        <v>0</v>
      </c>
      <c r="G84" s="27">
        <f>'JAN 26'!G84+'FEV 26'!G84+'MAR 26'!G84+'ABRIL 26'!G84</f>
        <v>0</v>
      </c>
      <c r="H84" s="27">
        <f>'JAN 26'!H84+'FEV 26'!H84+'MAR 26'!H84+'ABRIL 26'!H84</f>
        <v>0</v>
      </c>
      <c r="I84" s="104">
        <f>'JAN 26'!I84+'FEV 26'!I84+'MAR 26'!I84+'ABRIL 26'!I84</f>
        <v>0</v>
      </c>
      <c r="J84" s="29">
        <f>'JAN 26'!J84+'FEV 26'!J84+'MAR 26'!J84+'ABRIL 26'!J84</f>
        <v>0</v>
      </c>
      <c r="L84" s="51" t="s">
        <v>133</v>
      </c>
    </row>
    <row r="85" spans="1:12">
      <c r="A85" s="115" t="s">
        <v>37</v>
      </c>
      <c r="B85" s="116"/>
      <c r="C85" s="116"/>
      <c r="D85" s="116"/>
      <c r="E85" s="116"/>
      <c r="F85" s="27">
        <f>'JAN 26'!F85+'FEV 26'!F85+'MAR 26'!F85+'ABRIL 26'!F85</f>
        <v>0</v>
      </c>
      <c r="G85" s="27">
        <f>'JAN 26'!G85+'FEV 26'!G85+'MAR 26'!G85+'ABRIL 26'!G85</f>
        <v>0</v>
      </c>
      <c r="H85" s="27">
        <f>'JAN 26'!H85+'FEV 26'!H85+'MAR 26'!H85+'ABRIL 26'!H85</f>
        <v>0</v>
      </c>
      <c r="I85" s="104">
        <f>'JAN 26'!I85+'FEV 26'!I85+'MAR 26'!I85+'ABRIL 26'!I85</f>
        <v>0</v>
      </c>
      <c r="J85" s="29">
        <f>'JAN 26'!J85+'FEV 26'!J85+'MAR 26'!J85+'ABRIL 26'!J85</f>
        <v>0</v>
      </c>
      <c r="L85" s="51" t="s">
        <v>133</v>
      </c>
    </row>
    <row r="86" spans="1:12">
      <c r="A86" s="115" t="s">
        <v>38</v>
      </c>
      <c r="B86" s="116"/>
      <c r="C86" s="116"/>
      <c r="D86" s="116"/>
      <c r="E86" s="116"/>
      <c r="F86" s="27">
        <f>'JAN 26'!F86+'FEV 26'!F86+'MAR 26'!F86+'ABRIL 26'!F86</f>
        <v>0</v>
      </c>
      <c r="G86" s="27">
        <f>'JAN 26'!G86+'FEV 26'!G86+'MAR 26'!G86+'ABRIL 26'!G86</f>
        <v>0</v>
      </c>
      <c r="H86" s="27">
        <f>'JAN 26'!H86+'FEV 26'!H86+'MAR 26'!H86+'ABRIL 26'!H86</f>
        <v>0</v>
      </c>
      <c r="I86" s="104">
        <f>'JAN 26'!I86+'FEV 26'!I86+'MAR 26'!I86+'ABRIL 26'!I86</f>
        <v>0</v>
      </c>
      <c r="J86" s="29">
        <f>'JAN 26'!J86+'FEV 26'!J86+'MAR 26'!J86+'ABRIL 26'!J86</f>
        <v>0</v>
      </c>
      <c r="L86" s="51" t="s">
        <v>133</v>
      </c>
    </row>
    <row r="87" spans="1:12">
      <c r="A87" s="115" t="s">
        <v>39</v>
      </c>
      <c r="B87" s="116"/>
      <c r="C87" s="116"/>
      <c r="D87" s="116"/>
      <c r="E87" s="116"/>
      <c r="F87" s="27">
        <f>'JAN 26'!F87+'FEV 26'!F87+'MAR 26'!F87+'ABRIL 26'!F87</f>
        <v>0</v>
      </c>
      <c r="G87" s="27">
        <f>'JAN 26'!G87+'FEV 26'!G87+'MAR 26'!G87+'ABRIL 26'!G87</f>
        <v>0</v>
      </c>
      <c r="H87" s="27">
        <f>'JAN 26'!H87+'FEV 26'!H87+'MAR 26'!H87+'ABRIL 26'!H87</f>
        <v>0</v>
      </c>
      <c r="I87" s="104">
        <f>'JAN 26'!I87+'FEV 26'!I87+'MAR 26'!I87+'ABRIL 26'!I87</f>
        <v>0</v>
      </c>
      <c r="J87" s="29">
        <f>'JAN 26'!J87+'FEV 26'!J87+'MAR 26'!J87+'ABRIL 26'!J87</f>
        <v>0</v>
      </c>
      <c r="L87" s="51" t="s">
        <v>133</v>
      </c>
    </row>
    <row r="88" spans="1:12">
      <c r="A88" s="115" t="s">
        <v>40</v>
      </c>
      <c r="B88" s="116"/>
      <c r="C88" s="116"/>
      <c r="D88" s="116"/>
      <c r="E88" s="116"/>
      <c r="F88" s="27">
        <f>'JAN 26'!F88+'FEV 26'!F88+'MAR 26'!F88+'ABRIL 26'!F88</f>
        <v>0</v>
      </c>
      <c r="G88" s="27">
        <f>'JAN 26'!G88+'FEV 26'!G88+'MAR 26'!G88+'ABRIL 26'!G88</f>
        <v>0</v>
      </c>
      <c r="H88" s="27">
        <f>'JAN 26'!H88+'FEV 26'!H88+'MAR 26'!H88+'ABRIL 26'!H88</f>
        <v>0</v>
      </c>
      <c r="I88" s="104">
        <f>'JAN 26'!I88+'FEV 26'!I88+'MAR 26'!I88+'ABRIL 26'!I88</f>
        <v>0</v>
      </c>
      <c r="J88" s="29">
        <f>'JAN 26'!J88+'FEV 26'!J88+'MAR 26'!J88+'ABRIL 26'!J88</f>
        <v>0</v>
      </c>
      <c r="L88" s="51" t="s">
        <v>133</v>
      </c>
    </row>
    <row r="89" spans="1:12">
      <c r="A89" s="115" t="s">
        <v>41</v>
      </c>
      <c r="B89" s="116"/>
      <c r="C89" s="116"/>
      <c r="D89" s="116"/>
      <c r="E89" s="116"/>
      <c r="F89" s="27">
        <f>'JAN 26'!F89+'FEV 26'!F89+'MAR 26'!F89+'ABRIL 26'!F89</f>
        <v>0</v>
      </c>
      <c r="G89" s="27">
        <f>'JAN 26'!G89+'FEV 26'!G89+'MAR 26'!G89+'ABRIL 26'!G89</f>
        <v>0</v>
      </c>
      <c r="H89" s="27">
        <f>'JAN 26'!H89+'FEV 26'!H89+'MAR 26'!H89+'ABRIL 26'!H89</f>
        <v>0</v>
      </c>
      <c r="I89" s="104">
        <f>'JAN 26'!I89+'FEV 26'!I89+'MAR 26'!I89+'ABRIL 26'!I89</f>
        <v>0</v>
      </c>
      <c r="J89" s="29">
        <f>'JAN 26'!J89+'FEV 26'!J89+'MAR 26'!J89+'ABRIL 26'!J89</f>
        <v>0</v>
      </c>
      <c r="L89" s="51" t="s">
        <v>133</v>
      </c>
    </row>
    <row r="90" spans="1:12">
      <c r="A90" s="115" t="s">
        <v>42</v>
      </c>
      <c r="B90" s="116"/>
      <c r="C90" s="116"/>
      <c r="D90" s="116"/>
      <c r="E90" s="116"/>
      <c r="F90" s="27">
        <f>'JAN 26'!F90+'FEV 26'!F90+'MAR 26'!F90+'ABRIL 26'!F90</f>
        <v>0</v>
      </c>
      <c r="G90" s="27">
        <f>'JAN 26'!G90+'FEV 26'!G90+'MAR 26'!G90+'ABRIL 26'!G90</f>
        <v>0</v>
      </c>
      <c r="H90" s="27">
        <f>'JAN 26'!H90+'FEV 26'!H90+'MAR 26'!H90+'ABRIL 26'!H90</f>
        <v>0</v>
      </c>
      <c r="I90" s="104">
        <f>'JAN 26'!I90+'FEV 26'!I90+'MAR 26'!I90+'ABRIL 26'!I90</f>
        <v>0</v>
      </c>
      <c r="J90" s="29">
        <f>'JAN 26'!J90+'FEV 26'!J90+'MAR 26'!J90+'ABRIL 26'!J90</f>
        <v>0</v>
      </c>
      <c r="L90" s="51" t="s">
        <v>133</v>
      </c>
    </row>
    <row r="91" spans="1:12">
      <c r="A91" s="115" t="s">
        <v>43</v>
      </c>
      <c r="B91" s="116"/>
      <c r="C91" s="116"/>
      <c r="D91" s="116"/>
      <c r="E91" s="116"/>
      <c r="F91" s="27">
        <f>'JAN 26'!F91+'FEV 26'!F91+'MAR 26'!F91+'ABRIL 26'!F91</f>
        <v>0</v>
      </c>
      <c r="G91" s="27">
        <f>'JAN 26'!G91+'FEV 26'!G91+'MAR 26'!G91+'ABRIL 26'!G91</f>
        <v>0</v>
      </c>
      <c r="H91" s="27">
        <f>'JAN 26'!H91+'FEV 26'!H91+'MAR 26'!H91+'ABRIL 26'!H91</f>
        <v>0</v>
      </c>
      <c r="I91" s="104">
        <f>'JAN 26'!I91+'FEV 26'!I91+'MAR 26'!I91+'ABRIL 26'!I91</f>
        <v>0</v>
      </c>
      <c r="J91" s="29">
        <f>'JAN 26'!J91+'FEV 26'!J91+'MAR 26'!J91+'ABRIL 26'!J91</f>
        <v>0</v>
      </c>
      <c r="L91" s="51" t="s">
        <v>133</v>
      </c>
    </row>
    <row r="92" spans="1:12" ht="15" thickBot="1">
      <c r="A92" s="306" t="s">
        <v>44</v>
      </c>
      <c r="B92" s="307"/>
      <c r="C92" s="307"/>
      <c r="D92" s="307"/>
      <c r="E92" s="307"/>
      <c r="F92" s="30">
        <f>'JAN 26'!F92+'FEV 26'!F92+'MAR 26'!F92+'ABRIL 26'!F92</f>
        <v>0</v>
      </c>
      <c r="G92" s="30">
        <f>'JAN 26'!G92+'FEV 26'!G92+'MAR 26'!G92+'ABRIL 26'!G92</f>
        <v>0</v>
      </c>
      <c r="H92" s="30">
        <f>'JAN 26'!H92+'FEV 26'!H92+'MAR 26'!H92+'ABRIL 26'!H92</f>
        <v>0</v>
      </c>
      <c r="I92" s="107">
        <f>'JAN 26'!I92+'FEV 26'!I92+'MAR 26'!I92+'ABRIL 26'!I92</f>
        <v>0</v>
      </c>
      <c r="J92" s="31">
        <f>'JAN 26'!J92+'FEV 26'!J92+'MAR 26'!J92+'ABRIL 26'!J92</f>
        <v>0</v>
      </c>
      <c r="L92" s="51" t="s">
        <v>133</v>
      </c>
    </row>
    <row r="93" spans="1:12" ht="15" thickBot="1">
      <c r="A93" s="304" t="s">
        <v>45</v>
      </c>
      <c r="B93" s="305"/>
      <c r="C93" s="305"/>
      <c r="D93" s="305"/>
      <c r="E93" s="305"/>
      <c r="F93" s="67">
        <f>SUM(F75:F92)</f>
        <v>0</v>
      </c>
      <c r="G93" s="67">
        <f>SUM(G75:G92)</f>
        <v>0</v>
      </c>
      <c r="H93" s="67">
        <f>SUM(H75:H92)</f>
        <v>500</v>
      </c>
      <c r="I93" s="83">
        <f>SUM(I75:I92)</f>
        <v>500</v>
      </c>
      <c r="J93" s="68">
        <f>SUM(J75:J92)</f>
        <v>0</v>
      </c>
      <c r="L93" s="51" t="s">
        <v>133</v>
      </c>
    </row>
    <row r="94" spans="1:12">
      <c r="A94" s="10"/>
      <c r="B94" s="10"/>
      <c r="C94" s="10"/>
      <c r="D94" s="10"/>
      <c r="E94" s="10"/>
      <c r="F94" s="11"/>
      <c r="G94" s="11"/>
      <c r="H94" s="11"/>
      <c r="I94" s="11"/>
      <c r="J94" s="11"/>
    </row>
    <row r="95" spans="1:12">
      <c r="A95" s="143" t="s">
        <v>46</v>
      </c>
      <c r="B95" s="143"/>
      <c r="C95" s="143"/>
      <c r="D95" s="143"/>
      <c r="E95" s="143"/>
      <c r="F95" s="143"/>
      <c r="G95" s="143"/>
      <c r="H95" s="143"/>
      <c r="I95" s="143"/>
      <c r="J95" s="143"/>
    </row>
    <row r="96" spans="1:12">
      <c r="A96" s="139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</row>
    <row r="97" spans="1:12">
      <c r="A97" s="139" t="s">
        <v>48</v>
      </c>
      <c r="B97" s="139"/>
      <c r="C97" s="139"/>
      <c r="D97" s="139"/>
      <c r="E97" s="139"/>
      <c r="F97" s="139"/>
      <c r="G97" s="139"/>
      <c r="H97" s="139"/>
      <c r="I97" s="139"/>
      <c r="J97" s="139"/>
    </row>
    <row r="98" spans="1:12">
      <c r="A98" s="139" t="s">
        <v>49</v>
      </c>
      <c r="B98" s="139"/>
      <c r="C98" s="139"/>
      <c r="D98" s="139"/>
      <c r="E98" s="139"/>
      <c r="F98" s="139"/>
      <c r="G98" s="139"/>
      <c r="H98" s="139"/>
      <c r="I98" s="139"/>
      <c r="J98" s="139"/>
    </row>
    <row r="99" spans="1:12" ht="21" customHeight="1">
      <c r="A99" s="140" t="s">
        <v>50</v>
      </c>
      <c r="B99" s="141"/>
      <c r="C99" s="141"/>
      <c r="D99" s="141"/>
      <c r="E99" s="141"/>
      <c r="F99" s="141"/>
      <c r="G99" s="141"/>
      <c r="H99" s="141"/>
      <c r="I99" s="141"/>
      <c r="J99" s="141"/>
    </row>
    <row r="100" spans="1:12" ht="41.15" customHeight="1">
      <c r="A100" s="142" t="s">
        <v>51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2" ht="15" thickBot="1">
      <c r="A101" s="144" t="s">
        <v>52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15.75" customHeight="1" thickBot="1">
      <c r="A102" s="132" t="s">
        <v>53</v>
      </c>
      <c r="B102" s="133"/>
      <c r="C102" s="133"/>
      <c r="D102" s="133"/>
      <c r="E102" s="133"/>
      <c r="F102" s="133"/>
      <c r="G102" s="133"/>
      <c r="H102" s="133"/>
      <c r="I102" s="133"/>
      <c r="J102" s="134"/>
    </row>
    <row r="103" spans="1:12" ht="15" customHeight="1">
      <c r="A103" s="135" t="s">
        <v>100</v>
      </c>
      <c r="B103" s="136"/>
      <c r="C103" s="136"/>
      <c r="D103" s="136"/>
      <c r="E103" s="136"/>
      <c r="F103" s="136"/>
      <c r="G103" s="136"/>
      <c r="H103" s="136"/>
      <c r="I103" s="145"/>
      <c r="J103" s="32">
        <f>I41</f>
        <v>5040</v>
      </c>
      <c r="L103" s="64" t="s">
        <v>78</v>
      </c>
    </row>
    <row r="104" spans="1:12" ht="15.75" customHeight="1">
      <c r="A104" s="137" t="s">
        <v>101</v>
      </c>
      <c r="B104" s="138"/>
      <c r="C104" s="138"/>
      <c r="D104" s="138"/>
      <c r="E104" s="138"/>
      <c r="F104" s="138"/>
      <c r="G104" s="138"/>
      <c r="H104" s="138"/>
      <c r="I104" s="146"/>
      <c r="J104" s="52">
        <f>I70+I93</f>
        <v>4500</v>
      </c>
      <c r="L104" s="64" t="s">
        <v>78</v>
      </c>
    </row>
    <row r="105" spans="1:12" ht="15.75" customHeight="1">
      <c r="A105" s="115" t="s">
        <v>110</v>
      </c>
      <c r="B105" s="116"/>
      <c r="C105" s="116"/>
      <c r="D105" s="116"/>
      <c r="E105" s="116"/>
      <c r="F105" s="116"/>
      <c r="G105" s="116"/>
      <c r="H105" s="116"/>
      <c r="I105" s="146"/>
      <c r="J105" s="52">
        <f>H40-I93</f>
        <v>500</v>
      </c>
      <c r="L105" s="64" t="s">
        <v>78</v>
      </c>
    </row>
    <row r="106" spans="1:12" ht="15.75" customHeight="1">
      <c r="A106" s="115" t="s">
        <v>111</v>
      </c>
      <c r="B106" s="116"/>
      <c r="C106" s="116"/>
      <c r="D106" s="116"/>
      <c r="E106" s="116"/>
      <c r="F106" s="116"/>
      <c r="G106" s="116"/>
      <c r="H106" s="116"/>
      <c r="I106" s="146"/>
      <c r="J106" s="52">
        <f>I39-I70-J107</f>
        <v>40</v>
      </c>
      <c r="L106" s="64" t="s">
        <v>78</v>
      </c>
    </row>
    <row r="107" spans="1:12" ht="15.75" customHeight="1">
      <c r="A107" s="115" t="s">
        <v>65</v>
      </c>
      <c r="B107" s="116"/>
      <c r="C107" s="116"/>
      <c r="D107" s="116"/>
      <c r="E107" s="116"/>
      <c r="F107" s="116"/>
      <c r="G107" s="116"/>
      <c r="H107" s="116"/>
      <c r="I107" s="146"/>
      <c r="J107" s="33">
        <f>'JAN 26'!J107+'FEV 26'!J107+'MAR 26'!J107+'ABRIL 26'!J107</f>
        <v>0</v>
      </c>
      <c r="L107" s="64" t="s">
        <v>78</v>
      </c>
    </row>
    <row r="108" spans="1:12" ht="15.75" customHeight="1">
      <c r="A108" s="115" t="s">
        <v>112</v>
      </c>
      <c r="B108" s="116"/>
      <c r="C108" s="116"/>
      <c r="D108" s="116"/>
      <c r="E108" s="116"/>
      <c r="F108" s="116"/>
      <c r="G108" s="116"/>
      <c r="H108" s="116"/>
      <c r="I108" s="146"/>
      <c r="J108" s="52">
        <f>J105</f>
        <v>500</v>
      </c>
      <c r="L108" s="64" t="s">
        <v>78</v>
      </c>
    </row>
    <row r="109" spans="1:12" ht="15.75" customHeight="1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46"/>
      <c r="J109" s="53">
        <f>J106-J107</f>
        <v>40</v>
      </c>
      <c r="L109" s="64" t="s">
        <v>78</v>
      </c>
    </row>
    <row r="110" spans="1:12" ht="15" customHeight="1" thickBot="1">
      <c r="A110" s="117" t="s">
        <v>171</v>
      </c>
      <c r="B110" s="118"/>
      <c r="C110" s="118"/>
      <c r="D110" s="118"/>
      <c r="E110" s="118"/>
      <c r="F110" s="118"/>
      <c r="G110" s="118"/>
      <c r="H110" s="118"/>
      <c r="I110" s="147"/>
      <c r="J110" s="66">
        <f>J108+J109</f>
        <v>540</v>
      </c>
      <c r="L110" s="64" t="s">
        <v>78</v>
      </c>
    </row>
    <row r="111" spans="1:12" ht="58.9" customHeight="1">
      <c r="A111" s="130" t="s">
        <v>54</v>
      </c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spans="1:12" ht="15.5">
      <c r="A112" s="308" t="s">
        <v>127</v>
      </c>
      <c r="B112" s="308"/>
      <c r="C112" s="308"/>
      <c r="D112" s="308"/>
      <c r="E112" s="308"/>
      <c r="F112" s="308"/>
      <c r="G112" s="308"/>
      <c r="H112" s="308"/>
      <c r="I112" s="308"/>
      <c r="J112" s="308"/>
      <c r="L112" s="48" t="s">
        <v>77</v>
      </c>
    </row>
    <row r="113" spans="1:12">
      <c r="A113" s="9" t="s">
        <v>63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2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2" ht="15.5">
      <c r="A116" s="120" t="s">
        <v>61</v>
      </c>
      <c r="B116" s="121"/>
      <c r="C116" s="121"/>
      <c r="D116" s="121"/>
      <c r="E116" s="121"/>
      <c r="F116" s="121"/>
      <c r="G116" s="121"/>
      <c r="H116" s="121"/>
      <c r="I116" s="121"/>
      <c r="J116" s="121"/>
      <c r="L116" s="48" t="s">
        <v>77</v>
      </c>
    </row>
    <row r="117" spans="1:12" ht="15.5">
      <c r="A117" s="121" t="str">
        <f>E7</f>
        <v>FULANO(A) DE TAL - PRESIDENTE</v>
      </c>
      <c r="B117" s="121"/>
      <c r="C117" s="121"/>
      <c r="D117" s="121"/>
      <c r="E117" s="121"/>
      <c r="F117" s="121"/>
      <c r="G117" s="121"/>
      <c r="H117" s="121"/>
      <c r="I117" s="121"/>
      <c r="J117" s="121"/>
    </row>
    <row r="118" spans="1:12" ht="15.5">
      <c r="A118" s="121" t="s">
        <v>62</v>
      </c>
      <c r="B118" s="121"/>
      <c r="C118" s="121"/>
      <c r="D118" s="121"/>
      <c r="E118" s="121"/>
      <c r="F118" s="121"/>
      <c r="G118" s="121"/>
      <c r="H118" s="121"/>
      <c r="I118" s="121"/>
      <c r="J118" s="121"/>
    </row>
    <row r="131" spans="7:7">
      <c r="G131" s="1" t="s">
        <v>63</v>
      </c>
    </row>
  </sheetData>
  <mergeCells count="193">
    <mergeCell ref="A30:B30"/>
    <mergeCell ref="C30:D30"/>
    <mergeCell ref="E30:F30"/>
    <mergeCell ref="G30:H30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L50:X50"/>
    <mergeCell ref="M11:X11"/>
    <mergeCell ref="M14:X14"/>
    <mergeCell ref="M15:X15"/>
    <mergeCell ref="I30:J30"/>
    <mergeCell ref="A32:H32"/>
    <mergeCell ref="L1:X1"/>
    <mergeCell ref="L33:X33"/>
    <mergeCell ref="I26:J26"/>
    <mergeCell ref="I27:J27"/>
    <mergeCell ref="I28:J28"/>
    <mergeCell ref="I32:J32"/>
    <mergeCell ref="A33:F33"/>
    <mergeCell ref="G33:H33"/>
    <mergeCell ref="I33:J33"/>
    <mergeCell ref="A29:B29"/>
    <mergeCell ref="C29:D29"/>
    <mergeCell ref="E29:F29"/>
    <mergeCell ref="G29:H29"/>
    <mergeCell ref="I29:J29"/>
    <mergeCell ref="A31:B31"/>
    <mergeCell ref="C31:D31"/>
    <mergeCell ref="E31:F31"/>
    <mergeCell ref="G31:H31"/>
    <mergeCell ref="I31:J31"/>
    <mergeCell ref="A116:J116"/>
    <mergeCell ref="A117:J117"/>
    <mergeCell ref="A118:J118"/>
    <mergeCell ref="A107:H107"/>
    <mergeCell ref="A108:H108"/>
    <mergeCell ref="A109:H109"/>
    <mergeCell ref="A110:H110"/>
    <mergeCell ref="A111:J111"/>
    <mergeCell ref="A112:J112"/>
    <mergeCell ref="A98:J98"/>
    <mergeCell ref="A99:J99"/>
    <mergeCell ref="A100:J100"/>
    <mergeCell ref="A101:J101"/>
    <mergeCell ref="A102:J102"/>
    <mergeCell ref="A103:H103"/>
    <mergeCell ref="I103:I110"/>
    <mergeCell ref="A104:H104"/>
    <mergeCell ref="A105:H105"/>
    <mergeCell ref="A106:H106"/>
    <mergeCell ref="A91:E91"/>
    <mergeCell ref="A92:E92"/>
    <mergeCell ref="A93:E93"/>
    <mergeCell ref="A95:J95"/>
    <mergeCell ref="A96:J96"/>
    <mergeCell ref="A97:J97"/>
    <mergeCell ref="A85:E85"/>
    <mergeCell ref="A86:E86"/>
    <mergeCell ref="A87:E87"/>
    <mergeCell ref="A88:E88"/>
    <mergeCell ref="A89:E89"/>
    <mergeCell ref="A90:E90"/>
    <mergeCell ref="A77:E77"/>
    <mergeCell ref="A78:E78"/>
    <mergeCell ref="A79:E79"/>
    <mergeCell ref="A80:E80"/>
    <mergeCell ref="A81:E81"/>
    <mergeCell ref="A82:E82"/>
    <mergeCell ref="A83:E83"/>
    <mergeCell ref="A84:E84"/>
    <mergeCell ref="A70:E70"/>
    <mergeCell ref="A72:J72"/>
    <mergeCell ref="A73:J73"/>
    <mergeCell ref="A74:E74"/>
    <mergeCell ref="A75:E75"/>
    <mergeCell ref="A76:E76"/>
    <mergeCell ref="A64:E64"/>
    <mergeCell ref="A65:E65"/>
    <mergeCell ref="A66:E66"/>
    <mergeCell ref="A67:E67"/>
    <mergeCell ref="A68:E68"/>
    <mergeCell ref="A69:E69"/>
    <mergeCell ref="A56:E56"/>
    <mergeCell ref="A57:E57"/>
    <mergeCell ref="A58:E58"/>
    <mergeCell ref="A62:E62"/>
    <mergeCell ref="A63:E63"/>
    <mergeCell ref="A50:J50"/>
    <mergeCell ref="A51:E51"/>
    <mergeCell ref="A52:E52"/>
    <mergeCell ref="A53:E53"/>
    <mergeCell ref="A54:E54"/>
    <mergeCell ref="A55:E55"/>
    <mergeCell ref="A59:E59"/>
    <mergeCell ref="A60:E60"/>
    <mergeCell ref="A61:E61"/>
    <mergeCell ref="A43:J43"/>
    <mergeCell ref="A44:J44"/>
    <mergeCell ref="A45:J45"/>
    <mergeCell ref="A47:J47"/>
    <mergeCell ref="A48:J48"/>
    <mergeCell ref="A49:J49"/>
    <mergeCell ref="A34:F34"/>
    <mergeCell ref="G34:G41"/>
    <mergeCell ref="J34:J41"/>
    <mergeCell ref="A35:F35"/>
    <mergeCell ref="A36:F36"/>
    <mergeCell ref="A37:F37"/>
    <mergeCell ref="A38:F38"/>
    <mergeCell ref="A39:F39"/>
    <mergeCell ref="A40:F40"/>
    <mergeCell ref="A41:F41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  <ignoredErrors>
    <ignoredError sqref="A2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X118"/>
  <sheetViews>
    <sheetView zoomScale="90" zoomScaleNormal="90" workbookViewId="0">
      <selection activeCell="A31" sqref="A31:B31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5.81640625" style="1" customWidth="1"/>
    <col min="11" max="11" width="7.1796875" style="1" customWidth="1"/>
    <col min="12" max="12" width="28.7265625" style="49" bestFit="1" customWidth="1"/>
    <col min="13" max="17" width="9.1796875" style="49"/>
    <col min="18" max="24" width="9.1796875" style="48"/>
    <col min="25" max="16384" width="9.1796875" style="1"/>
  </cols>
  <sheetData>
    <row r="1" spans="1:24" ht="42" customHeight="1" thickBot="1">
      <c r="A1" s="181" t="s">
        <v>57</v>
      </c>
      <c r="B1" s="182"/>
      <c r="C1" s="182"/>
      <c r="D1" s="182"/>
      <c r="E1" s="182"/>
      <c r="F1" s="182"/>
      <c r="G1" s="182"/>
      <c r="H1" s="182"/>
      <c r="I1" s="182"/>
      <c r="J1" s="183"/>
      <c r="L1" s="220" t="s">
        <v>114</v>
      </c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</row>
    <row r="2" spans="1:24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4" s="4" customFormat="1" ht="21" customHeight="1">
      <c r="A3" s="258" t="s">
        <v>0</v>
      </c>
      <c r="B3" s="259"/>
      <c r="C3" s="259"/>
      <c r="D3" s="259"/>
      <c r="E3" s="289" t="s">
        <v>56</v>
      </c>
      <c r="F3" s="289"/>
      <c r="G3" s="289"/>
      <c r="H3" s="289"/>
      <c r="I3" s="289"/>
      <c r="J3" s="290"/>
      <c r="L3" s="51" t="s">
        <v>133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" customFormat="1" ht="42" customHeight="1">
      <c r="A4" s="246" t="s">
        <v>1</v>
      </c>
      <c r="B4" s="247"/>
      <c r="C4" s="247"/>
      <c r="D4" s="247"/>
      <c r="E4" s="190" t="str">
        <f>'JAN 26'!E4:J4</f>
        <v>NOME DA ORGANIZAÇÃO</v>
      </c>
      <c r="F4" s="190"/>
      <c r="G4" s="190"/>
      <c r="H4" s="190"/>
      <c r="I4" s="190"/>
      <c r="J4" s="191"/>
      <c r="L4" s="51" t="s">
        <v>133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" customFormat="1" ht="21" customHeight="1">
      <c r="A5" s="246" t="s">
        <v>2</v>
      </c>
      <c r="B5" s="247"/>
      <c r="C5" s="247"/>
      <c r="D5" s="247"/>
      <c r="E5" s="190" t="str">
        <f>'JAN 26'!E5:J5</f>
        <v>XX.XXX.XXX/0001-93</v>
      </c>
      <c r="F5" s="190"/>
      <c r="G5" s="190"/>
      <c r="H5" s="190"/>
      <c r="I5" s="190"/>
      <c r="J5" s="191"/>
      <c r="L5" s="51" t="s">
        <v>133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s="4" customFormat="1" ht="33.65" customHeight="1">
      <c r="A6" s="246" t="s">
        <v>75</v>
      </c>
      <c r="B6" s="247"/>
      <c r="C6" s="247"/>
      <c r="D6" s="247"/>
      <c r="E6" s="190" t="str">
        <f>'JAN 26'!E6:J6</f>
        <v>RUA XXXXX, NºXXX - BAIRRO XXXX - CIDADE XXXXXX CEP: XXXX</v>
      </c>
      <c r="F6" s="190"/>
      <c r="G6" s="190"/>
      <c r="H6" s="190"/>
      <c r="I6" s="190"/>
      <c r="J6" s="191"/>
      <c r="L6" s="51" t="s">
        <v>133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s="4" customFormat="1" ht="21" customHeight="1">
      <c r="A7" s="246" t="s">
        <v>4</v>
      </c>
      <c r="B7" s="247"/>
      <c r="C7" s="247"/>
      <c r="D7" s="247"/>
      <c r="E7" s="190" t="str">
        <f>'JAN 26'!E7:J7</f>
        <v>FULANO(A) DE TAL - PRESIDENTE</v>
      </c>
      <c r="F7" s="190"/>
      <c r="G7" s="190"/>
      <c r="H7" s="190"/>
      <c r="I7" s="190"/>
      <c r="J7" s="191"/>
      <c r="L7" s="51" t="s">
        <v>133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s="4" customFormat="1">
      <c r="A8" s="246" t="s">
        <v>5</v>
      </c>
      <c r="B8" s="247"/>
      <c r="C8" s="247"/>
      <c r="D8" s="247"/>
      <c r="E8" s="190" t="str">
        <f>'JAN 26'!E8:J8</f>
        <v>313.XXX.XXX-34</v>
      </c>
      <c r="F8" s="190"/>
      <c r="G8" s="190"/>
      <c r="H8" s="190"/>
      <c r="I8" s="190"/>
      <c r="J8" s="191"/>
      <c r="L8" s="51" t="s">
        <v>133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s="4" customFormat="1" ht="51" customHeight="1">
      <c r="A9" s="246" t="s">
        <v>6</v>
      </c>
      <c r="B9" s="247"/>
      <c r="C9" s="247"/>
      <c r="D9" s="247"/>
      <c r="E9" s="190" t="str">
        <f>'JAN 26'!E9:J9</f>
        <v>(XXXXXXX) O MESMO QUE CONSTA NO TERMO DE COLABORAÇÃO</v>
      </c>
      <c r="F9" s="190"/>
      <c r="G9" s="190"/>
      <c r="H9" s="190"/>
      <c r="I9" s="190"/>
      <c r="J9" s="191"/>
      <c r="L9" s="51" t="s">
        <v>133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s="4" customFormat="1" ht="21" customHeight="1">
      <c r="A10" s="246" t="s">
        <v>7</v>
      </c>
      <c r="B10" s="247"/>
      <c r="C10" s="247"/>
      <c r="D10" s="247"/>
      <c r="E10" s="316" t="s">
        <v>137</v>
      </c>
      <c r="F10" s="316"/>
      <c r="G10" s="316"/>
      <c r="H10" s="316"/>
      <c r="I10" s="316"/>
      <c r="J10" s="317"/>
      <c r="L10" s="65" t="s">
        <v>77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s="4" customFormat="1" ht="21" customHeight="1" thickBot="1">
      <c r="A11" s="250" t="s">
        <v>8</v>
      </c>
      <c r="B11" s="251"/>
      <c r="C11" s="251"/>
      <c r="D11" s="251"/>
      <c r="E11" s="201" t="s">
        <v>173</v>
      </c>
      <c r="F11" s="201"/>
      <c r="G11" s="201"/>
      <c r="H11" s="201"/>
      <c r="I11" s="201"/>
      <c r="J11" s="202"/>
      <c r="L11" s="65" t="s">
        <v>77</v>
      </c>
      <c r="M11" s="113" t="s">
        <v>115</v>
      </c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 s="4" customFormat="1" ht="15" thickBot="1">
      <c r="A12" s="6"/>
      <c r="B12" s="6"/>
      <c r="C12" s="6"/>
      <c r="D12" s="6"/>
      <c r="E12" s="7"/>
      <c r="F12" s="7"/>
      <c r="G12" s="7"/>
      <c r="H12" s="7"/>
      <c r="I12" s="7"/>
      <c r="J12" s="7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>
      <c r="A13" s="194" t="s">
        <v>9</v>
      </c>
      <c r="B13" s="195"/>
      <c r="C13" s="195"/>
      <c r="D13" s="22" t="s">
        <v>58</v>
      </c>
      <c r="E13" s="195" t="s">
        <v>10</v>
      </c>
      <c r="F13" s="195"/>
      <c r="G13" s="195" t="s">
        <v>11</v>
      </c>
      <c r="H13" s="195"/>
      <c r="I13" s="195" t="s">
        <v>12</v>
      </c>
      <c r="J13" s="196"/>
    </row>
    <row r="14" spans="1:24">
      <c r="A14" s="203" t="s">
        <v>60</v>
      </c>
      <c r="B14" s="204"/>
      <c r="C14" s="204"/>
      <c r="D14" s="14" t="str">
        <f>'JAN 26'!D14</f>
        <v>XXX/2026</v>
      </c>
      <c r="E14" s="273">
        <f>'JAN 26'!E14:F14</f>
        <v>46020</v>
      </c>
      <c r="F14" s="273"/>
      <c r="G14" s="273" t="str">
        <f>'JAN 26'!G14:H14</f>
        <v>01/01/2026 A 31/12/2026</v>
      </c>
      <c r="H14" s="274"/>
      <c r="I14" s="263">
        <f>'JAN 26'!I14:J14</f>
        <v>12000</v>
      </c>
      <c r="J14" s="264"/>
      <c r="L14" s="51" t="s">
        <v>133</v>
      </c>
      <c r="M14" s="225" t="s">
        <v>116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</row>
    <row r="15" spans="1:24" ht="14.5" customHeight="1">
      <c r="A15" s="203" t="s">
        <v>13</v>
      </c>
      <c r="B15" s="204"/>
      <c r="C15" s="204"/>
      <c r="D15" s="71" t="s">
        <v>96</v>
      </c>
      <c r="E15" s="252" t="s">
        <v>135</v>
      </c>
      <c r="F15" s="253"/>
      <c r="G15" s="252" t="s">
        <v>135</v>
      </c>
      <c r="H15" s="253"/>
      <c r="I15" s="254">
        <v>0</v>
      </c>
      <c r="J15" s="255"/>
      <c r="L15" s="65" t="s">
        <v>77</v>
      </c>
      <c r="M15" s="226" t="s">
        <v>136</v>
      </c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</row>
    <row r="16" spans="1:24" ht="15" thickBot="1">
      <c r="A16" s="256" t="s">
        <v>13</v>
      </c>
      <c r="B16" s="257"/>
      <c r="C16" s="257"/>
      <c r="D16" s="71" t="s">
        <v>96</v>
      </c>
      <c r="E16" s="252" t="s">
        <v>135</v>
      </c>
      <c r="F16" s="253"/>
      <c r="G16" s="252" t="s">
        <v>135</v>
      </c>
      <c r="H16" s="253"/>
      <c r="I16" s="254">
        <v>0</v>
      </c>
      <c r="J16" s="255"/>
      <c r="L16" s="65" t="s">
        <v>77</v>
      </c>
    </row>
    <row r="17" spans="1:16" ht="15" thickBo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6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6" ht="37.5" customHeight="1">
      <c r="A19" s="209" t="s">
        <v>15</v>
      </c>
      <c r="B19" s="210"/>
      <c r="C19" s="210" t="s">
        <v>16</v>
      </c>
      <c r="D19" s="210"/>
      <c r="E19" s="210" t="s">
        <v>17</v>
      </c>
      <c r="F19" s="210"/>
      <c r="G19" s="210" t="s">
        <v>18</v>
      </c>
      <c r="H19" s="210"/>
      <c r="I19" s="210" t="s">
        <v>19</v>
      </c>
      <c r="J19" s="211"/>
      <c r="M19" s="50"/>
      <c r="N19" s="50"/>
      <c r="O19" s="50"/>
      <c r="P19" s="50"/>
    </row>
    <row r="20" spans="1:16" ht="18.649999999999999" customHeight="1">
      <c r="A20" s="267">
        <v>46147</v>
      </c>
      <c r="B20" s="233"/>
      <c r="C20" s="266">
        <v>1000</v>
      </c>
      <c r="D20" s="179"/>
      <c r="E20" s="268">
        <v>46147</v>
      </c>
      <c r="F20" s="233"/>
      <c r="G20" s="318">
        <v>553345000001167</v>
      </c>
      <c r="H20" s="318"/>
      <c r="I20" s="179">
        <v>1000</v>
      </c>
      <c r="J20" s="180"/>
      <c r="L20" s="65" t="s">
        <v>77</v>
      </c>
      <c r="M20" s="50"/>
      <c r="N20" s="50"/>
      <c r="O20" s="50"/>
      <c r="P20" s="50"/>
    </row>
    <row r="21" spans="1:16">
      <c r="A21" s="216"/>
      <c r="B21" s="213"/>
      <c r="C21" s="178"/>
      <c r="D21" s="175"/>
      <c r="E21" s="212"/>
      <c r="F21" s="213"/>
      <c r="G21" s="178"/>
      <c r="H21" s="175"/>
      <c r="I21" s="179">
        <v>0</v>
      </c>
      <c r="J21" s="180"/>
      <c r="L21" s="65" t="s">
        <v>77</v>
      </c>
      <c r="M21" s="50"/>
      <c r="N21" s="50"/>
      <c r="O21" s="50"/>
      <c r="P21" s="50"/>
    </row>
    <row r="22" spans="1:16">
      <c r="A22" s="216"/>
      <c r="B22" s="213"/>
      <c r="C22" s="178"/>
      <c r="D22" s="175"/>
      <c r="E22" s="212"/>
      <c r="F22" s="213"/>
      <c r="G22" s="178"/>
      <c r="H22" s="175"/>
      <c r="I22" s="179">
        <v>0</v>
      </c>
      <c r="J22" s="180"/>
      <c r="L22" s="65" t="s">
        <v>77</v>
      </c>
    </row>
    <row r="23" spans="1:16">
      <c r="A23" s="216"/>
      <c r="B23" s="213"/>
      <c r="C23" s="178"/>
      <c r="D23" s="175"/>
      <c r="E23" s="212"/>
      <c r="F23" s="213"/>
      <c r="G23" s="178"/>
      <c r="H23" s="175"/>
      <c r="I23" s="179">
        <v>0</v>
      </c>
      <c r="J23" s="180"/>
      <c r="L23" s="65" t="s">
        <v>77</v>
      </c>
    </row>
    <row r="24" spans="1:16">
      <c r="A24" s="216"/>
      <c r="B24" s="213"/>
      <c r="C24" s="178"/>
      <c r="D24" s="175"/>
      <c r="E24" s="212"/>
      <c r="F24" s="213"/>
      <c r="G24" s="178"/>
      <c r="H24" s="175"/>
      <c r="I24" s="179">
        <v>0</v>
      </c>
      <c r="J24" s="180"/>
      <c r="L24" s="65" t="s">
        <v>77</v>
      </c>
    </row>
    <row r="25" spans="1:16">
      <c r="A25" s="216"/>
      <c r="B25" s="213"/>
      <c r="C25" s="178"/>
      <c r="D25" s="175"/>
      <c r="E25" s="212"/>
      <c r="F25" s="213"/>
      <c r="G25" s="178"/>
      <c r="H25" s="175"/>
      <c r="I25" s="179">
        <v>0</v>
      </c>
      <c r="J25" s="180"/>
      <c r="L25" s="65" t="s">
        <v>77</v>
      </c>
    </row>
    <row r="26" spans="1:16">
      <c r="A26" s="216"/>
      <c r="B26" s="213"/>
      <c r="C26" s="178"/>
      <c r="D26" s="175"/>
      <c r="E26" s="212"/>
      <c r="F26" s="213"/>
      <c r="G26" s="178"/>
      <c r="H26" s="175"/>
      <c r="I26" s="179">
        <v>0</v>
      </c>
      <c r="J26" s="180"/>
      <c r="L26" s="65" t="s">
        <v>77</v>
      </c>
    </row>
    <row r="27" spans="1:16">
      <c r="A27" s="216"/>
      <c r="B27" s="213"/>
      <c r="C27" s="178"/>
      <c r="D27" s="175"/>
      <c r="E27" s="212"/>
      <c r="F27" s="213"/>
      <c r="G27" s="178"/>
      <c r="H27" s="175"/>
      <c r="I27" s="179">
        <v>0</v>
      </c>
      <c r="J27" s="180"/>
      <c r="L27" s="65" t="s">
        <v>77</v>
      </c>
    </row>
    <row r="28" spans="1:16">
      <c r="A28" s="216"/>
      <c r="B28" s="213"/>
      <c r="C28" s="178"/>
      <c r="D28" s="175"/>
      <c r="E28" s="212"/>
      <c r="F28" s="213"/>
      <c r="G28" s="178"/>
      <c r="H28" s="175"/>
      <c r="I28" s="179">
        <v>0</v>
      </c>
      <c r="J28" s="180"/>
      <c r="L28" s="65" t="s">
        <v>77</v>
      </c>
    </row>
    <row r="29" spans="1:16">
      <c r="A29" s="216"/>
      <c r="B29" s="213"/>
      <c r="C29" s="178"/>
      <c r="D29" s="175"/>
      <c r="E29" s="212"/>
      <c r="F29" s="213"/>
      <c r="G29" s="178"/>
      <c r="H29" s="175"/>
      <c r="I29" s="179">
        <v>0</v>
      </c>
      <c r="J29" s="180"/>
      <c r="L29" s="65" t="s">
        <v>77</v>
      </c>
    </row>
    <row r="30" spans="1:16">
      <c r="A30" s="216"/>
      <c r="B30" s="213"/>
      <c r="C30" s="178"/>
      <c r="D30" s="175"/>
      <c r="E30" s="212"/>
      <c r="F30" s="213"/>
      <c r="G30" s="178"/>
      <c r="H30" s="175"/>
      <c r="I30" s="179">
        <v>0</v>
      </c>
      <c r="J30" s="180"/>
      <c r="L30" s="65" t="s">
        <v>77</v>
      </c>
    </row>
    <row r="31" spans="1:16">
      <c r="A31" s="216"/>
      <c r="B31" s="213"/>
      <c r="C31" s="178"/>
      <c r="D31" s="175"/>
      <c r="E31" s="212"/>
      <c r="F31" s="213"/>
      <c r="G31" s="178"/>
      <c r="H31" s="175"/>
      <c r="I31" s="179">
        <v>0</v>
      </c>
      <c r="J31" s="180"/>
      <c r="L31" s="65" t="s">
        <v>77</v>
      </c>
    </row>
    <row r="32" spans="1:16">
      <c r="A32" s="222" t="s">
        <v>45</v>
      </c>
      <c r="B32" s="223"/>
      <c r="C32" s="223"/>
      <c r="D32" s="223"/>
      <c r="E32" s="223"/>
      <c r="F32" s="223"/>
      <c r="G32" s="223"/>
      <c r="H32" s="224"/>
      <c r="I32" s="319">
        <f>SUM(I20:J31)</f>
        <v>1000</v>
      </c>
      <c r="J32" s="320"/>
      <c r="L32" s="51" t="s">
        <v>133</v>
      </c>
    </row>
    <row r="33" spans="1:24" ht="15" customHeight="1" thickBot="1">
      <c r="A33" s="163" t="s">
        <v>55</v>
      </c>
      <c r="B33" s="164"/>
      <c r="C33" s="164"/>
      <c r="D33" s="164"/>
      <c r="E33" s="164"/>
      <c r="F33" s="165"/>
      <c r="G33" s="160" t="s">
        <v>59</v>
      </c>
      <c r="H33" s="160"/>
      <c r="I33" s="161" t="s">
        <v>130</v>
      </c>
      <c r="J33" s="162"/>
      <c r="L33" s="113" t="s">
        <v>126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 ht="25" customHeight="1">
      <c r="A34" s="154" t="s">
        <v>66</v>
      </c>
      <c r="B34" s="155"/>
      <c r="C34" s="155"/>
      <c r="D34" s="155"/>
      <c r="E34" s="155"/>
      <c r="F34" s="155"/>
      <c r="G34" s="166"/>
      <c r="H34" s="23">
        <f>'ABRIL 26'!J108</f>
        <v>500</v>
      </c>
      <c r="I34" s="24">
        <f>'ABRIL 26'!J109</f>
        <v>40</v>
      </c>
      <c r="J34" s="169"/>
      <c r="L34" s="51" t="s">
        <v>133</v>
      </c>
    </row>
    <row r="35" spans="1:24" ht="23.5" customHeight="1">
      <c r="A35" s="156" t="s">
        <v>67</v>
      </c>
      <c r="B35" s="157"/>
      <c r="C35" s="157"/>
      <c r="D35" s="157"/>
      <c r="E35" s="157"/>
      <c r="F35" s="157"/>
      <c r="G35" s="167"/>
      <c r="H35" s="18"/>
      <c r="I35" s="25">
        <f>I32</f>
        <v>1000</v>
      </c>
      <c r="J35" s="169"/>
      <c r="L35" s="51" t="s">
        <v>133</v>
      </c>
    </row>
    <row r="36" spans="1:24" ht="14.5" customHeight="1">
      <c r="A36" s="171" t="s">
        <v>68</v>
      </c>
      <c r="B36" s="157"/>
      <c r="C36" s="157"/>
      <c r="D36" s="157"/>
      <c r="E36" s="157"/>
      <c r="F36" s="157"/>
      <c r="G36" s="167"/>
      <c r="H36" s="26">
        <v>0</v>
      </c>
      <c r="I36" s="16"/>
      <c r="J36" s="169"/>
      <c r="L36" s="65" t="s">
        <v>77</v>
      </c>
    </row>
    <row r="37" spans="1:24" ht="14.5" customHeight="1">
      <c r="A37" s="156" t="s">
        <v>69</v>
      </c>
      <c r="B37" s="157"/>
      <c r="C37" s="157"/>
      <c r="D37" s="157"/>
      <c r="E37" s="157"/>
      <c r="F37" s="157"/>
      <c r="G37" s="167"/>
      <c r="H37" s="18"/>
      <c r="I37" s="25">
        <v>10</v>
      </c>
      <c r="J37" s="169"/>
      <c r="L37" s="65" t="s">
        <v>77</v>
      </c>
    </row>
    <row r="38" spans="1:24" ht="28.5" customHeight="1">
      <c r="A38" s="172" t="s">
        <v>104</v>
      </c>
      <c r="B38" s="173"/>
      <c r="C38" s="173"/>
      <c r="D38" s="173"/>
      <c r="E38" s="173"/>
      <c r="F38" s="173"/>
      <c r="G38" s="167"/>
      <c r="H38" s="26">
        <v>0</v>
      </c>
      <c r="I38" s="25">
        <v>0</v>
      </c>
      <c r="J38" s="169"/>
      <c r="L38" s="65" t="s">
        <v>77</v>
      </c>
    </row>
    <row r="39" spans="1:24" ht="25" customHeight="1">
      <c r="A39" s="172" t="s">
        <v>98</v>
      </c>
      <c r="B39" s="173"/>
      <c r="C39" s="173"/>
      <c r="D39" s="173"/>
      <c r="E39" s="173"/>
      <c r="F39" s="217"/>
      <c r="G39" s="167"/>
      <c r="H39" s="18"/>
      <c r="I39" s="25">
        <f>I34+I35+I37+I38</f>
        <v>1050</v>
      </c>
      <c r="J39" s="169"/>
      <c r="L39" s="51" t="s">
        <v>133</v>
      </c>
    </row>
    <row r="40" spans="1:24" ht="14.5" customHeight="1">
      <c r="A40" s="156" t="s">
        <v>71</v>
      </c>
      <c r="B40" s="157"/>
      <c r="C40" s="157"/>
      <c r="D40" s="157"/>
      <c r="E40" s="157"/>
      <c r="F40" s="218"/>
      <c r="G40" s="167"/>
      <c r="H40" s="26">
        <f>H34+H36+H38</f>
        <v>500</v>
      </c>
      <c r="I40" s="18"/>
      <c r="J40" s="169"/>
      <c r="L40" s="51" t="s">
        <v>133</v>
      </c>
    </row>
    <row r="41" spans="1:24" ht="19" customHeight="1" thickBot="1">
      <c r="A41" s="152" t="s">
        <v>99</v>
      </c>
      <c r="B41" s="153"/>
      <c r="C41" s="153"/>
      <c r="D41" s="153"/>
      <c r="E41" s="153"/>
      <c r="F41" s="153"/>
      <c r="G41" s="168"/>
      <c r="H41" s="54"/>
      <c r="I41" s="63">
        <f>H40+I39</f>
        <v>1550</v>
      </c>
      <c r="J41" s="170"/>
      <c r="L41" s="51" t="s">
        <v>133</v>
      </c>
    </row>
    <row r="43" spans="1:24">
      <c r="A43" s="139" t="s">
        <v>76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24">
      <c r="A44" s="139" t="s">
        <v>21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24">
      <c r="A45" s="139" t="s">
        <v>22</v>
      </c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24" ht="15" thickBot="1"/>
    <row r="47" spans="1:24" ht="63" customHeight="1" thickBot="1">
      <c r="A47" s="277" t="s">
        <v>139</v>
      </c>
      <c r="B47" s="278"/>
      <c r="C47" s="278"/>
      <c r="D47" s="278"/>
      <c r="E47" s="278"/>
      <c r="F47" s="278"/>
      <c r="G47" s="278"/>
      <c r="H47" s="278"/>
      <c r="I47" s="278"/>
      <c r="J47" s="279"/>
      <c r="L47" s="65" t="s">
        <v>77</v>
      </c>
    </row>
    <row r="48" spans="1:24" ht="15" thickBo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24">
      <c r="A49" s="122" t="s">
        <v>23</v>
      </c>
      <c r="B49" s="123"/>
      <c r="C49" s="123"/>
      <c r="D49" s="123"/>
      <c r="E49" s="123"/>
      <c r="F49" s="123"/>
      <c r="G49" s="123"/>
      <c r="H49" s="123"/>
      <c r="I49" s="123"/>
      <c r="J49" s="124"/>
    </row>
    <row r="50" spans="1:24">
      <c r="A50" s="125" t="s">
        <v>175</v>
      </c>
      <c r="B50" s="126"/>
      <c r="C50" s="126"/>
      <c r="D50" s="126"/>
      <c r="E50" s="126"/>
      <c r="F50" s="126"/>
      <c r="G50" s="126"/>
      <c r="H50" s="126"/>
      <c r="I50" s="126"/>
      <c r="J50" s="127"/>
      <c r="L50" s="219" t="s">
        <v>143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</row>
    <row r="51" spans="1:24" ht="66.5">
      <c r="A51" s="128" t="s">
        <v>24</v>
      </c>
      <c r="B51" s="129"/>
      <c r="C51" s="129"/>
      <c r="D51" s="129"/>
      <c r="E51" s="129"/>
      <c r="F51" s="2" t="s">
        <v>25</v>
      </c>
      <c r="G51" s="2" t="s">
        <v>26</v>
      </c>
      <c r="H51" s="2" t="s">
        <v>27</v>
      </c>
      <c r="I51" s="106" t="s">
        <v>160</v>
      </c>
      <c r="J51" s="3" t="s">
        <v>29</v>
      </c>
      <c r="M51" s="84" t="s">
        <v>141</v>
      </c>
      <c r="N51" s="85"/>
      <c r="O51" s="85"/>
    </row>
    <row r="52" spans="1:24">
      <c r="A52" s="115" t="s">
        <v>30</v>
      </c>
      <c r="B52" s="116"/>
      <c r="C52" s="116"/>
      <c r="D52" s="116"/>
      <c r="E52" s="116"/>
      <c r="F52" s="27">
        <v>0</v>
      </c>
      <c r="G52" s="27">
        <v>0</v>
      </c>
      <c r="H52" s="27">
        <v>1000</v>
      </c>
      <c r="I52" s="104">
        <f>G52+H52</f>
        <v>1000</v>
      </c>
      <c r="J52" s="29">
        <v>0</v>
      </c>
      <c r="L52" s="65" t="s">
        <v>77</v>
      </c>
      <c r="M52" s="114" t="s">
        <v>133</v>
      </c>
      <c r="N52" s="114"/>
      <c r="O52" s="114"/>
    </row>
    <row r="53" spans="1:24">
      <c r="A53" s="115" t="s">
        <v>31</v>
      </c>
      <c r="B53" s="116"/>
      <c r="C53" s="116"/>
      <c r="D53" s="116"/>
      <c r="E53" s="116"/>
      <c r="F53" s="27">
        <v>0</v>
      </c>
      <c r="G53" s="27">
        <v>0</v>
      </c>
      <c r="H53" s="27">
        <v>0</v>
      </c>
      <c r="I53" s="104">
        <f t="shared" ref="I53:I68" si="0">G53+H53</f>
        <v>0</v>
      </c>
      <c r="J53" s="29">
        <v>0</v>
      </c>
      <c r="L53" s="65" t="s">
        <v>77</v>
      </c>
      <c r="M53" s="114" t="s">
        <v>133</v>
      </c>
      <c r="N53" s="114"/>
      <c r="O53" s="114"/>
    </row>
    <row r="54" spans="1:24">
      <c r="A54" s="115" t="s">
        <v>32</v>
      </c>
      <c r="B54" s="116"/>
      <c r="C54" s="116"/>
      <c r="D54" s="116"/>
      <c r="E54" s="116"/>
      <c r="F54" s="27">
        <v>0</v>
      </c>
      <c r="G54" s="27">
        <v>0</v>
      </c>
      <c r="H54" s="27">
        <v>0</v>
      </c>
      <c r="I54" s="104">
        <f t="shared" si="0"/>
        <v>0</v>
      </c>
      <c r="J54" s="29">
        <v>0</v>
      </c>
      <c r="L54" s="65" t="s">
        <v>77</v>
      </c>
      <c r="M54" s="114" t="s">
        <v>133</v>
      </c>
      <c r="N54" s="114"/>
      <c r="O54" s="114"/>
    </row>
    <row r="55" spans="1:24">
      <c r="A55" s="115" t="s">
        <v>33</v>
      </c>
      <c r="B55" s="116"/>
      <c r="C55" s="116"/>
      <c r="D55" s="116"/>
      <c r="E55" s="116"/>
      <c r="F55" s="27">
        <v>0</v>
      </c>
      <c r="G55" s="27">
        <v>0</v>
      </c>
      <c r="H55" s="27">
        <v>0</v>
      </c>
      <c r="I55" s="104">
        <f t="shared" si="0"/>
        <v>0</v>
      </c>
      <c r="J55" s="29">
        <v>0</v>
      </c>
      <c r="L55" s="65" t="s">
        <v>77</v>
      </c>
      <c r="M55" s="114" t="s">
        <v>133</v>
      </c>
      <c r="N55" s="114"/>
      <c r="O55" s="114"/>
    </row>
    <row r="56" spans="1:24">
      <c r="A56" s="115" t="s">
        <v>34</v>
      </c>
      <c r="B56" s="116"/>
      <c r="C56" s="116"/>
      <c r="D56" s="116"/>
      <c r="E56" s="116"/>
      <c r="F56" s="27">
        <v>0</v>
      </c>
      <c r="G56" s="27">
        <v>0</v>
      </c>
      <c r="H56" s="27">
        <v>0</v>
      </c>
      <c r="I56" s="104">
        <f t="shared" si="0"/>
        <v>0</v>
      </c>
      <c r="J56" s="29">
        <v>0</v>
      </c>
      <c r="L56" s="65" t="s">
        <v>77</v>
      </c>
      <c r="M56" s="114" t="s">
        <v>133</v>
      </c>
      <c r="N56" s="114"/>
      <c r="O56" s="114"/>
    </row>
    <row r="57" spans="1:24">
      <c r="A57" s="115" t="s">
        <v>35</v>
      </c>
      <c r="B57" s="116"/>
      <c r="C57" s="116"/>
      <c r="D57" s="116"/>
      <c r="E57" s="116"/>
      <c r="F57" s="27">
        <v>0</v>
      </c>
      <c r="G57" s="27">
        <v>0</v>
      </c>
      <c r="H57" s="27">
        <v>0</v>
      </c>
      <c r="I57" s="104">
        <f t="shared" si="0"/>
        <v>0</v>
      </c>
      <c r="J57" s="29">
        <v>0</v>
      </c>
      <c r="L57" s="65" t="s">
        <v>77</v>
      </c>
      <c r="M57" s="114" t="s">
        <v>133</v>
      </c>
      <c r="N57" s="114"/>
      <c r="O57" s="114"/>
    </row>
    <row r="58" spans="1:24">
      <c r="A58" s="115" t="s">
        <v>36</v>
      </c>
      <c r="B58" s="116"/>
      <c r="C58" s="116"/>
      <c r="D58" s="116"/>
      <c r="E58" s="116"/>
      <c r="F58" s="27">
        <v>0</v>
      </c>
      <c r="G58" s="27">
        <v>0</v>
      </c>
      <c r="H58" s="27">
        <v>0</v>
      </c>
      <c r="I58" s="104">
        <f t="shared" si="0"/>
        <v>0</v>
      </c>
      <c r="J58" s="29">
        <v>0</v>
      </c>
      <c r="L58" s="65" t="s">
        <v>77</v>
      </c>
      <c r="M58" s="114" t="s">
        <v>133</v>
      </c>
      <c r="N58" s="114"/>
      <c r="O58" s="114"/>
    </row>
    <row r="59" spans="1:24" ht="15" customHeight="1">
      <c r="A59" s="115" t="s">
        <v>152</v>
      </c>
      <c r="B59" s="116"/>
      <c r="C59" s="116"/>
      <c r="D59" s="116"/>
      <c r="E59" s="116"/>
      <c r="F59" s="27">
        <v>0</v>
      </c>
      <c r="G59" s="27">
        <v>0</v>
      </c>
      <c r="H59" s="27">
        <v>0</v>
      </c>
      <c r="I59" s="104">
        <f t="shared" si="0"/>
        <v>0</v>
      </c>
      <c r="J59" s="29">
        <v>0</v>
      </c>
      <c r="L59" s="65" t="s">
        <v>77</v>
      </c>
      <c r="M59" s="114" t="s">
        <v>133</v>
      </c>
      <c r="N59" s="114"/>
      <c r="O59" s="114"/>
    </row>
    <row r="60" spans="1:24" ht="14.5" customHeight="1">
      <c r="A60" s="115" t="s">
        <v>153</v>
      </c>
      <c r="B60" s="116"/>
      <c r="C60" s="116"/>
      <c r="D60" s="116"/>
      <c r="E60" s="116"/>
      <c r="F60" s="27">
        <v>0</v>
      </c>
      <c r="G60" s="27">
        <v>0</v>
      </c>
      <c r="H60" s="27">
        <v>0</v>
      </c>
      <c r="I60" s="104">
        <f t="shared" si="0"/>
        <v>0</v>
      </c>
      <c r="J60" s="29">
        <v>0</v>
      </c>
      <c r="L60" s="65" t="s">
        <v>77</v>
      </c>
      <c r="M60" s="114" t="s">
        <v>133</v>
      </c>
      <c r="N60" s="114"/>
      <c r="O60" s="114"/>
    </row>
    <row r="61" spans="1:24" ht="14.5" customHeight="1">
      <c r="A61" s="115" t="s">
        <v>154</v>
      </c>
      <c r="B61" s="116"/>
      <c r="C61" s="116"/>
      <c r="D61" s="116"/>
      <c r="E61" s="116"/>
      <c r="F61" s="27">
        <v>0</v>
      </c>
      <c r="G61" s="27">
        <v>0</v>
      </c>
      <c r="H61" s="27">
        <v>0</v>
      </c>
      <c r="I61" s="104">
        <f t="shared" si="0"/>
        <v>0</v>
      </c>
      <c r="J61" s="29">
        <v>0</v>
      </c>
      <c r="L61" s="65" t="s">
        <v>77</v>
      </c>
      <c r="M61" s="114" t="s">
        <v>133</v>
      </c>
      <c r="N61" s="114"/>
      <c r="O61" s="114"/>
    </row>
    <row r="62" spans="1:24">
      <c r="A62" s="115" t="s">
        <v>37</v>
      </c>
      <c r="B62" s="116"/>
      <c r="C62" s="116"/>
      <c r="D62" s="116"/>
      <c r="E62" s="116"/>
      <c r="F62" s="27">
        <v>0</v>
      </c>
      <c r="G62" s="27">
        <v>0</v>
      </c>
      <c r="H62" s="27">
        <v>0</v>
      </c>
      <c r="I62" s="104">
        <f t="shared" si="0"/>
        <v>0</v>
      </c>
      <c r="J62" s="29">
        <v>0</v>
      </c>
      <c r="L62" s="65" t="s">
        <v>77</v>
      </c>
      <c r="M62" s="114" t="s">
        <v>133</v>
      </c>
      <c r="N62" s="114"/>
      <c r="O62" s="114"/>
    </row>
    <row r="63" spans="1:24">
      <c r="A63" s="115" t="s">
        <v>38</v>
      </c>
      <c r="B63" s="116"/>
      <c r="C63" s="116"/>
      <c r="D63" s="116"/>
      <c r="E63" s="116"/>
      <c r="F63" s="27">
        <v>0</v>
      </c>
      <c r="G63" s="27">
        <v>0</v>
      </c>
      <c r="H63" s="27">
        <v>0</v>
      </c>
      <c r="I63" s="104">
        <f t="shared" si="0"/>
        <v>0</v>
      </c>
      <c r="J63" s="29">
        <v>0</v>
      </c>
      <c r="L63" s="65" t="s">
        <v>77</v>
      </c>
      <c r="M63" s="114" t="s">
        <v>133</v>
      </c>
      <c r="N63" s="114"/>
      <c r="O63" s="114"/>
    </row>
    <row r="64" spans="1:24">
      <c r="A64" s="115" t="s">
        <v>39</v>
      </c>
      <c r="B64" s="116"/>
      <c r="C64" s="116"/>
      <c r="D64" s="116"/>
      <c r="E64" s="116"/>
      <c r="F64" s="27">
        <v>0</v>
      </c>
      <c r="G64" s="27">
        <v>0</v>
      </c>
      <c r="H64" s="27">
        <v>0</v>
      </c>
      <c r="I64" s="104">
        <f t="shared" si="0"/>
        <v>0</v>
      </c>
      <c r="J64" s="29">
        <v>0</v>
      </c>
      <c r="L64" s="65" t="s">
        <v>77</v>
      </c>
      <c r="M64" s="114" t="s">
        <v>133</v>
      </c>
      <c r="N64" s="114"/>
      <c r="O64" s="114"/>
    </row>
    <row r="65" spans="1:15">
      <c r="A65" s="115" t="s">
        <v>40</v>
      </c>
      <c r="B65" s="116"/>
      <c r="C65" s="116"/>
      <c r="D65" s="116"/>
      <c r="E65" s="116"/>
      <c r="F65" s="27">
        <v>0</v>
      </c>
      <c r="G65" s="27">
        <v>0</v>
      </c>
      <c r="H65" s="27">
        <v>0</v>
      </c>
      <c r="I65" s="104">
        <f t="shared" si="0"/>
        <v>0</v>
      </c>
      <c r="J65" s="29">
        <v>0</v>
      </c>
      <c r="L65" s="65" t="s">
        <v>77</v>
      </c>
      <c r="M65" s="114" t="s">
        <v>133</v>
      </c>
      <c r="N65" s="114"/>
      <c r="O65" s="114"/>
    </row>
    <row r="66" spans="1:15">
      <c r="A66" s="115" t="s">
        <v>41</v>
      </c>
      <c r="B66" s="116"/>
      <c r="C66" s="116"/>
      <c r="D66" s="116"/>
      <c r="E66" s="116"/>
      <c r="F66" s="27">
        <v>0</v>
      </c>
      <c r="G66" s="27">
        <v>0</v>
      </c>
      <c r="H66" s="27">
        <v>0</v>
      </c>
      <c r="I66" s="104">
        <f t="shared" si="0"/>
        <v>0</v>
      </c>
      <c r="J66" s="29">
        <v>0</v>
      </c>
      <c r="L66" s="65" t="s">
        <v>77</v>
      </c>
      <c r="M66" s="114" t="s">
        <v>133</v>
      </c>
      <c r="N66" s="114"/>
      <c r="O66" s="114"/>
    </row>
    <row r="67" spans="1:15">
      <c r="A67" s="115" t="s">
        <v>42</v>
      </c>
      <c r="B67" s="116"/>
      <c r="C67" s="116"/>
      <c r="D67" s="116"/>
      <c r="E67" s="116"/>
      <c r="F67" s="27">
        <v>0</v>
      </c>
      <c r="G67" s="27">
        <v>0</v>
      </c>
      <c r="H67" s="27">
        <v>0</v>
      </c>
      <c r="I67" s="104">
        <f t="shared" si="0"/>
        <v>0</v>
      </c>
      <c r="J67" s="29">
        <v>0</v>
      </c>
      <c r="L67" s="65" t="s">
        <v>77</v>
      </c>
      <c r="M67" s="114" t="s">
        <v>133</v>
      </c>
      <c r="N67" s="114"/>
      <c r="O67" s="114"/>
    </row>
    <row r="68" spans="1:15">
      <c r="A68" s="115" t="s">
        <v>43</v>
      </c>
      <c r="B68" s="116"/>
      <c r="C68" s="116"/>
      <c r="D68" s="116"/>
      <c r="E68" s="116"/>
      <c r="F68" s="27">
        <v>0</v>
      </c>
      <c r="G68" s="27">
        <v>0</v>
      </c>
      <c r="H68" s="27">
        <v>0</v>
      </c>
      <c r="I68" s="104">
        <f t="shared" si="0"/>
        <v>0</v>
      </c>
      <c r="J68" s="29">
        <v>0</v>
      </c>
      <c r="L68" s="65" t="s">
        <v>77</v>
      </c>
      <c r="M68" s="114" t="s">
        <v>133</v>
      </c>
      <c r="N68" s="114"/>
      <c r="O68" s="114"/>
    </row>
    <row r="69" spans="1:15" ht="15" thickBot="1">
      <c r="A69" s="117" t="s">
        <v>44</v>
      </c>
      <c r="B69" s="118"/>
      <c r="C69" s="118"/>
      <c r="D69" s="118"/>
      <c r="E69" s="118"/>
      <c r="F69" s="72">
        <v>0</v>
      </c>
      <c r="G69" s="72">
        <v>0</v>
      </c>
      <c r="H69" s="72">
        <v>0</v>
      </c>
      <c r="I69" s="105">
        <v>0</v>
      </c>
      <c r="J69" s="73">
        <v>0</v>
      </c>
      <c r="L69" s="65" t="s">
        <v>77</v>
      </c>
      <c r="M69" s="114" t="s">
        <v>133</v>
      </c>
      <c r="N69" s="114"/>
      <c r="O69" s="114"/>
    </row>
    <row r="70" spans="1:15" ht="15.5" thickTop="1" thickBot="1">
      <c r="A70" s="321" t="s">
        <v>45</v>
      </c>
      <c r="B70" s="321"/>
      <c r="C70" s="321"/>
      <c r="D70" s="321"/>
      <c r="E70" s="321"/>
      <c r="F70" s="77">
        <f>SUM(F52:F69)</f>
        <v>0</v>
      </c>
      <c r="G70" s="77">
        <f>SUM(G52:G69)</f>
        <v>0</v>
      </c>
      <c r="H70" s="77">
        <f>SUM(H52:H69)</f>
        <v>1000</v>
      </c>
      <c r="I70" s="82">
        <f>SUM(I52:I69)</f>
        <v>1000</v>
      </c>
      <c r="J70" s="77">
        <f t="shared" ref="J70" si="1">SUM(J52:J69)</f>
        <v>0</v>
      </c>
      <c r="L70" s="51" t="s">
        <v>133</v>
      </c>
      <c r="M70" s="114" t="s">
        <v>133</v>
      </c>
      <c r="N70" s="114"/>
      <c r="O70" s="114"/>
    </row>
    <row r="71" spans="1:15" ht="15.5" thickTop="1" thickBot="1">
      <c r="A71" s="10"/>
      <c r="B71" s="10"/>
      <c r="C71" s="10"/>
      <c r="D71" s="10"/>
      <c r="E71" s="10"/>
      <c r="F71" s="11"/>
      <c r="G71" s="11"/>
      <c r="H71" s="11"/>
      <c r="I71" s="11"/>
      <c r="J71" s="11"/>
    </row>
    <row r="72" spans="1:15">
      <c r="A72" s="122" t="s">
        <v>23</v>
      </c>
      <c r="B72" s="123"/>
      <c r="C72" s="123"/>
      <c r="D72" s="123"/>
      <c r="E72" s="123"/>
      <c r="F72" s="123"/>
      <c r="G72" s="123"/>
      <c r="H72" s="123"/>
      <c r="I72" s="123"/>
      <c r="J72" s="124"/>
    </row>
    <row r="73" spans="1:15">
      <c r="A73" s="125" t="s">
        <v>64</v>
      </c>
      <c r="B73" s="126"/>
      <c r="C73" s="126"/>
      <c r="D73" s="126"/>
      <c r="E73" s="126"/>
      <c r="F73" s="126"/>
      <c r="G73" s="126"/>
      <c r="H73" s="126"/>
      <c r="I73" s="126"/>
      <c r="J73" s="127"/>
    </row>
    <row r="74" spans="1:15" ht="66.5">
      <c r="A74" s="128" t="s">
        <v>24</v>
      </c>
      <c r="B74" s="129"/>
      <c r="C74" s="129"/>
      <c r="D74" s="129"/>
      <c r="E74" s="129"/>
      <c r="F74" s="2" t="s">
        <v>25</v>
      </c>
      <c r="G74" s="2" t="s">
        <v>26</v>
      </c>
      <c r="H74" s="2" t="s">
        <v>27</v>
      </c>
      <c r="I74" s="106" t="s">
        <v>160</v>
      </c>
      <c r="J74" s="3" t="s">
        <v>29</v>
      </c>
      <c r="M74" s="84" t="s">
        <v>141</v>
      </c>
      <c r="N74" s="85"/>
      <c r="O74" s="85"/>
    </row>
    <row r="75" spans="1:15">
      <c r="A75" s="115" t="s">
        <v>30</v>
      </c>
      <c r="B75" s="116"/>
      <c r="C75" s="116"/>
      <c r="D75" s="116"/>
      <c r="E75" s="116"/>
      <c r="F75" s="27">
        <v>0</v>
      </c>
      <c r="G75" s="27">
        <v>0</v>
      </c>
      <c r="H75" s="27">
        <v>0</v>
      </c>
      <c r="I75" s="104">
        <f>G75+H75</f>
        <v>0</v>
      </c>
      <c r="J75" s="29">
        <v>0</v>
      </c>
      <c r="L75" s="65" t="s">
        <v>77</v>
      </c>
      <c r="M75" s="114" t="s">
        <v>133</v>
      </c>
      <c r="N75" s="114"/>
      <c r="O75" s="114"/>
    </row>
    <row r="76" spans="1:15">
      <c r="A76" s="115" t="s">
        <v>31</v>
      </c>
      <c r="B76" s="116"/>
      <c r="C76" s="116"/>
      <c r="D76" s="116"/>
      <c r="E76" s="116"/>
      <c r="F76" s="27">
        <v>0</v>
      </c>
      <c r="G76" s="27">
        <v>0</v>
      </c>
      <c r="H76" s="27">
        <v>0</v>
      </c>
      <c r="I76" s="104">
        <f t="shared" ref="I76:I91" si="2">G76+H76</f>
        <v>0</v>
      </c>
      <c r="J76" s="29">
        <v>0</v>
      </c>
      <c r="L76" s="65" t="s">
        <v>77</v>
      </c>
      <c r="M76" s="114" t="s">
        <v>133</v>
      </c>
      <c r="N76" s="114"/>
      <c r="O76" s="114"/>
    </row>
    <row r="77" spans="1:15">
      <c r="A77" s="115" t="s">
        <v>32</v>
      </c>
      <c r="B77" s="116"/>
      <c r="C77" s="116"/>
      <c r="D77" s="116"/>
      <c r="E77" s="116"/>
      <c r="F77" s="27">
        <v>0</v>
      </c>
      <c r="G77" s="27">
        <v>0</v>
      </c>
      <c r="H77" s="27">
        <v>0</v>
      </c>
      <c r="I77" s="104">
        <f t="shared" si="2"/>
        <v>0</v>
      </c>
      <c r="J77" s="29">
        <v>0</v>
      </c>
      <c r="L77" s="65" t="s">
        <v>77</v>
      </c>
      <c r="M77" s="114" t="s">
        <v>133</v>
      </c>
      <c r="N77" s="114"/>
      <c r="O77" s="114"/>
    </row>
    <row r="78" spans="1:15">
      <c r="A78" s="115" t="s">
        <v>33</v>
      </c>
      <c r="B78" s="116"/>
      <c r="C78" s="116"/>
      <c r="D78" s="116"/>
      <c r="E78" s="116"/>
      <c r="F78" s="27">
        <v>0</v>
      </c>
      <c r="G78" s="27">
        <v>0</v>
      </c>
      <c r="H78" s="27">
        <v>0</v>
      </c>
      <c r="I78" s="104">
        <f t="shared" si="2"/>
        <v>0</v>
      </c>
      <c r="J78" s="29">
        <v>0</v>
      </c>
      <c r="L78" s="65" t="s">
        <v>77</v>
      </c>
      <c r="M78" s="114" t="s">
        <v>133</v>
      </c>
      <c r="N78" s="114"/>
      <c r="O78" s="114"/>
    </row>
    <row r="79" spans="1:15">
      <c r="A79" s="115" t="s">
        <v>34</v>
      </c>
      <c r="B79" s="116"/>
      <c r="C79" s="116"/>
      <c r="D79" s="116"/>
      <c r="E79" s="116"/>
      <c r="F79" s="27">
        <v>0</v>
      </c>
      <c r="G79" s="27">
        <v>0</v>
      </c>
      <c r="H79" s="27">
        <v>0</v>
      </c>
      <c r="I79" s="104">
        <f t="shared" si="2"/>
        <v>0</v>
      </c>
      <c r="J79" s="29">
        <v>0</v>
      </c>
      <c r="L79" s="65" t="s">
        <v>77</v>
      </c>
      <c r="M79" s="114" t="s">
        <v>133</v>
      </c>
      <c r="N79" s="114"/>
      <c r="O79" s="114"/>
    </row>
    <row r="80" spans="1:15">
      <c r="A80" s="115" t="s">
        <v>35</v>
      </c>
      <c r="B80" s="116"/>
      <c r="C80" s="116"/>
      <c r="D80" s="116"/>
      <c r="E80" s="116"/>
      <c r="F80" s="27">
        <v>0</v>
      </c>
      <c r="G80" s="27">
        <v>0</v>
      </c>
      <c r="H80" s="27">
        <v>0</v>
      </c>
      <c r="I80" s="104">
        <f t="shared" si="2"/>
        <v>0</v>
      </c>
      <c r="J80" s="29">
        <v>0</v>
      </c>
      <c r="L80" s="65" t="s">
        <v>77</v>
      </c>
      <c r="M80" s="114" t="s">
        <v>133</v>
      </c>
      <c r="N80" s="114"/>
      <c r="O80" s="114"/>
    </row>
    <row r="81" spans="1:15">
      <c r="A81" s="115" t="s">
        <v>36</v>
      </c>
      <c r="B81" s="116"/>
      <c r="C81" s="116"/>
      <c r="D81" s="116"/>
      <c r="E81" s="116"/>
      <c r="F81" s="27">
        <v>0</v>
      </c>
      <c r="G81" s="27">
        <v>0</v>
      </c>
      <c r="H81" s="27">
        <v>0</v>
      </c>
      <c r="I81" s="104">
        <f t="shared" si="2"/>
        <v>0</v>
      </c>
      <c r="J81" s="29">
        <v>0</v>
      </c>
      <c r="L81" s="65" t="s">
        <v>77</v>
      </c>
      <c r="M81" s="114" t="s">
        <v>133</v>
      </c>
      <c r="N81" s="114"/>
      <c r="O81" s="114"/>
    </row>
    <row r="82" spans="1:15" ht="14.5" customHeight="1">
      <c r="A82" s="115" t="s">
        <v>152</v>
      </c>
      <c r="B82" s="116"/>
      <c r="C82" s="116"/>
      <c r="D82" s="116"/>
      <c r="E82" s="116"/>
      <c r="F82" s="27">
        <v>0</v>
      </c>
      <c r="G82" s="27">
        <v>0</v>
      </c>
      <c r="H82" s="27">
        <v>0</v>
      </c>
      <c r="I82" s="104">
        <f t="shared" si="2"/>
        <v>0</v>
      </c>
      <c r="J82" s="29">
        <v>0</v>
      </c>
      <c r="L82" s="65" t="s">
        <v>77</v>
      </c>
      <c r="M82" s="114" t="s">
        <v>133</v>
      </c>
      <c r="N82" s="114"/>
      <c r="O82" s="114"/>
    </row>
    <row r="83" spans="1:15">
      <c r="A83" s="115" t="s">
        <v>153</v>
      </c>
      <c r="B83" s="116"/>
      <c r="C83" s="116"/>
      <c r="D83" s="116"/>
      <c r="E83" s="116"/>
      <c r="F83" s="27">
        <v>0</v>
      </c>
      <c r="G83" s="27">
        <v>0</v>
      </c>
      <c r="H83" s="27">
        <v>0</v>
      </c>
      <c r="I83" s="104">
        <f t="shared" si="2"/>
        <v>0</v>
      </c>
      <c r="J83" s="29">
        <v>0</v>
      </c>
      <c r="L83" s="65" t="s">
        <v>77</v>
      </c>
      <c r="M83" s="114" t="s">
        <v>133</v>
      </c>
      <c r="N83" s="114"/>
      <c r="O83" s="114"/>
    </row>
    <row r="84" spans="1:15">
      <c r="A84" s="115" t="s">
        <v>154</v>
      </c>
      <c r="B84" s="116"/>
      <c r="C84" s="116"/>
      <c r="D84" s="116"/>
      <c r="E84" s="116"/>
      <c r="F84" s="27">
        <v>0</v>
      </c>
      <c r="G84" s="27">
        <v>0</v>
      </c>
      <c r="H84" s="27">
        <v>0</v>
      </c>
      <c r="I84" s="104">
        <f t="shared" si="2"/>
        <v>0</v>
      </c>
      <c r="J84" s="29">
        <v>0</v>
      </c>
      <c r="L84" s="65" t="s">
        <v>77</v>
      </c>
      <c r="M84" s="114" t="s">
        <v>133</v>
      </c>
      <c r="N84" s="114"/>
      <c r="O84" s="114"/>
    </row>
    <row r="85" spans="1:15">
      <c r="A85" s="115" t="s">
        <v>37</v>
      </c>
      <c r="B85" s="116"/>
      <c r="C85" s="116"/>
      <c r="D85" s="116"/>
      <c r="E85" s="116"/>
      <c r="F85" s="27">
        <v>0</v>
      </c>
      <c r="G85" s="27">
        <v>0</v>
      </c>
      <c r="H85" s="27">
        <v>0</v>
      </c>
      <c r="I85" s="104">
        <f t="shared" si="2"/>
        <v>0</v>
      </c>
      <c r="J85" s="29">
        <v>0</v>
      </c>
      <c r="L85" s="65" t="s">
        <v>77</v>
      </c>
      <c r="M85" s="114" t="s">
        <v>133</v>
      </c>
      <c r="N85" s="114"/>
      <c r="O85" s="114"/>
    </row>
    <row r="86" spans="1:15">
      <c r="A86" s="115" t="s">
        <v>38</v>
      </c>
      <c r="B86" s="116"/>
      <c r="C86" s="116"/>
      <c r="D86" s="116"/>
      <c r="E86" s="116"/>
      <c r="F86" s="27">
        <v>0</v>
      </c>
      <c r="G86" s="27">
        <v>0</v>
      </c>
      <c r="H86" s="27">
        <v>0</v>
      </c>
      <c r="I86" s="104">
        <f t="shared" si="2"/>
        <v>0</v>
      </c>
      <c r="J86" s="29">
        <v>0</v>
      </c>
      <c r="L86" s="65" t="s">
        <v>77</v>
      </c>
      <c r="M86" s="114" t="s">
        <v>133</v>
      </c>
      <c r="N86" s="114"/>
      <c r="O86" s="114"/>
    </row>
    <row r="87" spans="1:15">
      <c r="A87" s="115" t="s">
        <v>39</v>
      </c>
      <c r="B87" s="116"/>
      <c r="C87" s="116"/>
      <c r="D87" s="116"/>
      <c r="E87" s="116"/>
      <c r="F87" s="27">
        <v>0</v>
      </c>
      <c r="G87" s="27">
        <v>0</v>
      </c>
      <c r="H87" s="27">
        <v>0</v>
      </c>
      <c r="I87" s="104">
        <f t="shared" si="2"/>
        <v>0</v>
      </c>
      <c r="J87" s="29">
        <v>0</v>
      </c>
      <c r="L87" s="65" t="s">
        <v>77</v>
      </c>
      <c r="M87" s="114" t="s">
        <v>133</v>
      </c>
      <c r="N87" s="114"/>
      <c r="O87" s="114"/>
    </row>
    <row r="88" spans="1:15">
      <c r="A88" s="115" t="s">
        <v>40</v>
      </c>
      <c r="B88" s="116"/>
      <c r="C88" s="116"/>
      <c r="D88" s="116"/>
      <c r="E88" s="116"/>
      <c r="F88" s="27">
        <v>0</v>
      </c>
      <c r="G88" s="27">
        <v>0</v>
      </c>
      <c r="H88" s="27">
        <v>0</v>
      </c>
      <c r="I88" s="104">
        <f t="shared" si="2"/>
        <v>0</v>
      </c>
      <c r="J88" s="29">
        <v>0</v>
      </c>
      <c r="L88" s="65" t="s">
        <v>77</v>
      </c>
      <c r="M88" s="114" t="s">
        <v>133</v>
      </c>
      <c r="N88" s="114"/>
      <c r="O88" s="114"/>
    </row>
    <row r="89" spans="1:15">
      <c r="A89" s="115" t="s">
        <v>41</v>
      </c>
      <c r="B89" s="116"/>
      <c r="C89" s="116"/>
      <c r="D89" s="116"/>
      <c r="E89" s="116"/>
      <c r="F89" s="27">
        <v>0</v>
      </c>
      <c r="G89" s="27">
        <v>0</v>
      </c>
      <c r="H89" s="27">
        <v>0</v>
      </c>
      <c r="I89" s="104">
        <f t="shared" si="2"/>
        <v>0</v>
      </c>
      <c r="J89" s="29">
        <v>0</v>
      </c>
      <c r="L89" s="65" t="s">
        <v>77</v>
      </c>
      <c r="M89" s="114" t="s">
        <v>133</v>
      </c>
      <c r="N89" s="114"/>
      <c r="O89" s="114"/>
    </row>
    <row r="90" spans="1:15">
      <c r="A90" s="115" t="s">
        <v>42</v>
      </c>
      <c r="B90" s="116"/>
      <c r="C90" s="116"/>
      <c r="D90" s="116"/>
      <c r="E90" s="116"/>
      <c r="F90" s="27">
        <v>0</v>
      </c>
      <c r="G90" s="27">
        <v>0</v>
      </c>
      <c r="H90" s="27">
        <v>0</v>
      </c>
      <c r="I90" s="104">
        <f t="shared" si="2"/>
        <v>0</v>
      </c>
      <c r="J90" s="29">
        <v>0</v>
      </c>
      <c r="L90" s="65" t="s">
        <v>77</v>
      </c>
      <c r="M90" s="114" t="s">
        <v>133</v>
      </c>
      <c r="N90" s="114"/>
      <c r="O90" s="114"/>
    </row>
    <row r="91" spans="1:15">
      <c r="A91" s="115" t="s">
        <v>43</v>
      </c>
      <c r="B91" s="116"/>
      <c r="C91" s="116"/>
      <c r="D91" s="116"/>
      <c r="E91" s="116"/>
      <c r="F91" s="27">
        <v>0</v>
      </c>
      <c r="G91" s="27">
        <v>0</v>
      </c>
      <c r="H91" s="27">
        <v>0</v>
      </c>
      <c r="I91" s="104">
        <f t="shared" si="2"/>
        <v>0</v>
      </c>
      <c r="J91" s="29">
        <v>0</v>
      </c>
      <c r="L91" s="65" t="s">
        <v>77</v>
      </c>
      <c r="M91" s="114" t="s">
        <v>133</v>
      </c>
      <c r="N91" s="114"/>
      <c r="O91" s="114"/>
    </row>
    <row r="92" spans="1:15" ht="15" thickBot="1">
      <c r="A92" s="117" t="s">
        <v>44</v>
      </c>
      <c r="B92" s="118"/>
      <c r="C92" s="118"/>
      <c r="D92" s="118"/>
      <c r="E92" s="118"/>
      <c r="F92" s="72">
        <v>0</v>
      </c>
      <c r="G92" s="72">
        <v>0</v>
      </c>
      <c r="H92" s="72">
        <v>0</v>
      </c>
      <c r="I92" s="105">
        <v>0</v>
      </c>
      <c r="J92" s="73">
        <v>0</v>
      </c>
      <c r="L92" s="65" t="s">
        <v>77</v>
      </c>
      <c r="M92" s="114" t="s">
        <v>133</v>
      </c>
      <c r="N92" s="114"/>
      <c r="O92" s="114"/>
    </row>
    <row r="93" spans="1:15" ht="15.5" thickTop="1" thickBot="1">
      <c r="A93" s="234" t="s">
        <v>45</v>
      </c>
      <c r="B93" s="234"/>
      <c r="C93" s="234"/>
      <c r="D93" s="234"/>
      <c r="E93" s="234"/>
      <c r="F93" s="78">
        <f>SUM(F75:F92)</f>
        <v>0</v>
      </c>
      <c r="G93" s="78">
        <f>SUM(G75:G92)</f>
        <v>0</v>
      </c>
      <c r="H93" s="77">
        <f>SUM(H75:H92)</f>
        <v>0</v>
      </c>
      <c r="I93" s="82">
        <f>SUM(I75:I92)</f>
        <v>0</v>
      </c>
      <c r="J93" s="78">
        <f>SUM(J75:J92)</f>
        <v>0</v>
      </c>
      <c r="L93" s="51" t="s">
        <v>133</v>
      </c>
      <c r="M93" s="114" t="s">
        <v>133</v>
      </c>
      <c r="N93" s="114"/>
      <c r="O93" s="114"/>
    </row>
    <row r="94" spans="1:15" ht="15" thickTop="1">
      <c r="A94" s="10"/>
      <c r="B94" s="10"/>
      <c r="C94" s="10"/>
      <c r="D94" s="10"/>
      <c r="E94" s="10"/>
      <c r="F94" s="11"/>
      <c r="G94" s="11"/>
      <c r="H94" s="11"/>
      <c r="I94" s="11"/>
      <c r="J94" s="11"/>
    </row>
    <row r="95" spans="1:15">
      <c r="A95" s="143" t="s">
        <v>46</v>
      </c>
      <c r="B95" s="143"/>
      <c r="C95" s="143"/>
      <c r="D95" s="143"/>
      <c r="E95" s="143"/>
      <c r="F95" s="143"/>
      <c r="G95" s="143"/>
      <c r="H95" s="143"/>
      <c r="I95" s="143"/>
      <c r="J95" s="143"/>
    </row>
    <row r="96" spans="1:15">
      <c r="A96" s="139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</row>
    <row r="97" spans="1:12">
      <c r="A97" s="139" t="s">
        <v>48</v>
      </c>
      <c r="B97" s="139"/>
      <c r="C97" s="139"/>
      <c r="D97" s="139"/>
      <c r="E97" s="139"/>
      <c r="F97" s="139"/>
      <c r="G97" s="139"/>
      <c r="H97" s="139"/>
      <c r="I97" s="139"/>
      <c r="J97" s="139"/>
    </row>
    <row r="98" spans="1:12">
      <c r="A98" s="139" t="s">
        <v>49</v>
      </c>
      <c r="B98" s="139"/>
      <c r="C98" s="139"/>
      <c r="D98" s="139"/>
      <c r="E98" s="139"/>
      <c r="F98" s="139"/>
      <c r="G98" s="139"/>
      <c r="H98" s="139"/>
      <c r="I98" s="139"/>
      <c r="J98" s="139"/>
    </row>
    <row r="99" spans="1:12" ht="21" customHeight="1">
      <c r="A99" s="140" t="s">
        <v>50</v>
      </c>
      <c r="B99" s="141"/>
      <c r="C99" s="141"/>
      <c r="D99" s="141"/>
      <c r="E99" s="141"/>
      <c r="F99" s="141"/>
      <c r="G99" s="141"/>
      <c r="H99" s="141"/>
      <c r="I99" s="141"/>
      <c r="J99" s="141"/>
    </row>
    <row r="100" spans="1:12" ht="41.15" customHeight="1">
      <c r="A100" s="142" t="s">
        <v>51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2" ht="15" thickBot="1">
      <c r="A101" s="144" t="s">
        <v>52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15" thickBot="1">
      <c r="A102" s="132" t="s">
        <v>53</v>
      </c>
      <c r="B102" s="133"/>
      <c r="C102" s="133"/>
      <c r="D102" s="133"/>
      <c r="E102" s="133"/>
      <c r="F102" s="133"/>
      <c r="G102" s="133"/>
      <c r="H102" s="133"/>
      <c r="I102" s="133"/>
      <c r="J102" s="134"/>
    </row>
    <row r="103" spans="1:12" ht="14.5" customHeight="1">
      <c r="A103" s="135" t="s">
        <v>100</v>
      </c>
      <c r="B103" s="136"/>
      <c r="C103" s="136"/>
      <c r="D103" s="136"/>
      <c r="E103" s="136"/>
      <c r="F103" s="136"/>
      <c r="G103" s="136"/>
      <c r="H103" s="136"/>
      <c r="I103" s="145"/>
      <c r="J103" s="32">
        <f>I41</f>
        <v>1550</v>
      </c>
      <c r="L103" s="51" t="s">
        <v>133</v>
      </c>
    </row>
    <row r="104" spans="1:12" ht="15.75" customHeight="1">
      <c r="A104" s="137" t="s">
        <v>101</v>
      </c>
      <c r="B104" s="138"/>
      <c r="C104" s="138"/>
      <c r="D104" s="138"/>
      <c r="E104" s="138"/>
      <c r="F104" s="138"/>
      <c r="G104" s="138"/>
      <c r="H104" s="138"/>
      <c r="I104" s="146"/>
      <c r="J104" s="52">
        <f>I70+I93</f>
        <v>1000</v>
      </c>
      <c r="L104" s="51" t="s">
        <v>133</v>
      </c>
    </row>
    <row r="105" spans="1:12" ht="15.75" customHeight="1">
      <c r="A105" s="115" t="s">
        <v>110</v>
      </c>
      <c r="B105" s="116"/>
      <c r="C105" s="116"/>
      <c r="D105" s="116"/>
      <c r="E105" s="116"/>
      <c r="F105" s="116"/>
      <c r="G105" s="116"/>
      <c r="H105" s="116"/>
      <c r="I105" s="146"/>
      <c r="J105" s="52">
        <f>H40-I93</f>
        <v>500</v>
      </c>
      <c r="L105" s="51" t="s">
        <v>133</v>
      </c>
    </row>
    <row r="106" spans="1:12" ht="15.75" customHeight="1">
      <c r="A106" s="115" t="s">
        <v>111</v>
      </c>
      <c r="B106" s="116"/>
      <c r="C106" s="116"/>
      <c r="D106" s="116"/>
      <c r="E106" s="116"/>
      <c r="F106" s="116"/>
      <c r="G106" s="116"/>
      <c r="H106" s="116"/>
      <c r="I106" s="146"/>
      <c r="J106" s="52">
        <f>I39-I70-J107</f>
        <v>50</v>
      </c>
      <c r="L106" s="51" t="s">
        <v>133</v>
      </c>
    </row>
    <row r="107" spans="1:12" ht="15.75" customHeight="1">
      <c r="A107" s="115" t="s">
        <v>65</v>
      </c>
      <c r="B107" s="116"/>
      <c r="C107" s="116"/>
      <c r="D107" s="116"/>
      <c r="E107" s="116"/>
      <c r="F107" s="116"/>
      <c r="G107" s="116"/>
      <c r="H107" s="116"/>
      <c r="I107" s="146"/>
      <c r="J107" s="33">
        <v>0</v>
      </c>
      <c r="L107" s="65" t="s">
        <v>77</v>
      </c>
    </row>
    <row r="108" spans="1:12" ht="15.75" customHeight="1">
      <c r="A108" s="115" t="s">
        <v>112</v>
      </c>
      <c r="B108" s="116"/>
      <c r="C108" s="116"/>
      <c r="D108" s="116"/>
      <c r="E108" s="116"/>
      <c r="F108" s="116"/>
      <c r="G108" s="116"/>
      <c r="H108" s="116"/>
      <c r="I108" s="146"/>
      <c r="J108" s="52">
        <f>J105</f>
        <v>500</v>
      </c>
      <c r="L108" s="51" t="s">
        <v>133</v>
      </c>
    </row>
    <row r="109" spans="1:12" ht="15.75" customHeight="1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46"/>
      <c r="J109" s="53">
        <f>J106-J107</f>
        <v>50</v>
      </c>
      <c r="L109" s="51" t="s">
        <v>133</v>
      </c>
    </row>
    <row r="110" spans="1:12" ht="15.75" customHeight="1" thickBot="1">
      <c r="A110" s="117" t="s">
        <v>171</v>
      </c>
      <c r="B110" s="118"/>
      <c r="C110" s="118"/>
      <c r="D110" s="118"/>
      <c r="E110" s="118"/>
      <c r="F110" s="118"/>
      <c r="G110" s="118"/>
      <c r="H110" s="118"/>
      <c r="I110" s="147"/>
      <c r="J110" s="66">
        <f>J108+J109</f>
        <v>550</v>
      </c>
      <c r="L110" s="51" t="s">
        <v>133</v>
      </c>
    </row>
    <row r="111" spans="1:12" ht="66" customHeight="1">
      <c r="A111" s="130" t="s">
        <v>54</v>
      </c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spans="1:12" ht="15.5">
      <c r="A112" s="308" t="s">
        <v>138</v>
      </c>
      <c r="B112" s="308"/>
      <c r="C112" s="308"/>
      <c r="D112" s="308"/>
      <c r="E112" s="308"/>
      <c r="F112" s="308"/>
      <c r="G112" s="308"/>
      <c r="H112" s="308"/>
      <c r="I112" s="308"/>
      <c r="J112" s="308"/>
      <c r="L112" s="65" t="s">
        <v>77</v>
      </c>
    </row>
    <row r="113" spans="1:12">
      <c r="A113" s="9" t="s">
        <v>63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2" ht="15.5">
      <c r="A116" s="120" t="s">
        <v>61</v>
      </c>
      <c r="B116" s="121"/>
      <c r="C116" s="121"/>
      <c r="D116" s="121"/>
      <c r="E116" s="121"/>
      <c r="F116" s="121"/>
      <c r="G116" s="121"/>
      <c r="H116" s="121"/>
      <c r="I116" s="121"/>
      <c r="J116" s="121"/>
    </row>
    <row r="117" spans="1:12" ht="15.5">
      <c r="A117" s="121" t="str">
        <f>E7</f>
        <v>FULANO(A) DE TAL - PRESIDENTE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L117" s="65" t="s">
        <v>77</v>
      </c>
    </row>
    <row r="118" spans="1:12" ht="15.5">
      <c r="A118" s="121" t="s">
        <v>62</v>
      </c>
      <c r="B118" s="121"/>
      <c r="C118" s="121"/>
      <c r="D118" s="121"/>
      <c r="E118" s="121"/>
      <c r="F118" s="121"/>
      <c r="G118" s="121"/>
      <c r="H118" s="121"/>
      <c r="I118" s="121"/>
      <c r="J118" s="121"/>
    </row>
  </sheetData>
  <mergeCells count="231"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82:E82"/>
    <mergeCell ref="A83:E83"/>
    <mergeCell ref="A84:E84"/>
    <mergeCell ref="L1:X1"/>
    <mergeCell ref="M11:X11"/>
    <mergeCell ref="M14:X14"/>
    <mergeCell ref="M15:X15"/>
    <mergeCell ref="A85:E85"/>
    <mergeCell ref="A95:J95"/>
    <mergeCell ref="A64:E64"/>
    <mergeCell ref="A65:E65"/>
    <mergeCell ref="A66:E66"/>
    <mergeCell ref="L50:X50"/>
    <mergeCell ref="A67:E67"/>
    <mergeCell ref="A68:E68"/>
    <mergeCell ref="A69:E69"/>
    <mergeCell ref="A56:E56"/>
    <mergeCell ref="A57:E57"/>
    <mergeCell ref="A58:E58"/>
    <mergeCell ref="A62:E62"/>
    <mergeCell ref="A63:E63"/>
    <mergeCell ref="A59:E59"/>
    <mergeCell ref="A60:E60"/>
    <mergeCell ref="A61:E61"/>
    <mergeCell ref="A92:E92"/>
    <mergeCell ref="A93:E93"/>
    <mergeCell ref="A96:J96"/>
    <mergeCell ref="A97:J97"/>
    <mergeCell ref="A98:J98"/>
    <mergeCell ref="A86:E86"/>
    <mergeCell ref="A87:E87"/>
    <mergeCell ref="A88:E88"/>
    <mergeCell ref="A89:E89"/>
    <mergeCell ref="A90:E90"/>
    <mergeCell ref="A91:E91"/>
    <mergeCell ref="A77:E77"/>
    <mergeCell ref="A78:E78"/>
    <mergeCell ref="A79:E79"/>
    <mergeCell ref="A80:E80"/>
    <mergeCell ref="A81:E81"/>
    <mergeCell ref="A70:E70"/>
    <mergeCell ref="A72:J72"/>
    <mergeCell ref="A73:J73"/>
    <mergeCell ref="A74:E74"/>
    <mergeCell ref="A75:E75"/>
    <mergeCell ref="A76:E76"/>
    <mergeCell ref="A118:J118"/>
    <mergeCell ref="A108:H108"/>
    <mergeCell ref="A109:H109"/>
    <mergeCell ref="A110:H110"/>
    <mergeCell ref="A112:J112"/>
    <mergeCell ref="A99:J99"/>
    <mergeCell ref="A100:J100"/>
    <mergeCell ref="A101:J101"/>
    <mergeCell ref="A102:J102"/>
    <mergeCell ref="A104:H104"/>
    <mergeCell ref="A105:H105"/>
    <mergeCell ref="A106:H106"/>
    <mergeCell ref="A107:H107"/>
    <mergeCell ref="A111:J111"/>
    <mergeCell ref="A116:J116"/>
    <mergeCell ref="A117:J117"/>
    <mergeCell ref="A103:H103"/>
    <mergeCell ref="I103:I110"/>
    <mergeCell ref="A50:J50"/>
    <mergeCell ref="A51:E51"/>
    <mergeCell ref="A52:E52"/>
    <mergeCell ref="A53:E53"/>
    <mergeCell ref="A54:E54"/>
    <mergeCell ref="A55:E55"/>
    <mergeCell ref="A43:J43"/>
    <mergeCell ref="A44:J44"/>
    <mergeCell ref="A45:J45"/>
    <mergeCell ref="A47:J47"/>
    <mergeCell ref="A48:J48"/>
    <mergeCell ref="A49:J49"/>
    <mergeCell ref="A34:F34"/>
    <mergeCell ref="G34:G41"/>
    <mergeCell ref="J34:J41"/>
    <mergeCell ref="A35:F35"/>
    <mergeCell ref="A36:F36"/>
    <mergeCell ref="A37:F37"/>
    <mergeCell ref="A38:F38"/>
    <mergeCell ref="A39:F39"/>
    <mergeCell ref="A40:F40"/>
    <mergeCell ref="A41:F41"/>
    <mergeCell ref="A31:B31"/>
    <mergeCell ref="C31:D31"/>
    <mergeCell ref="E31:F31"/>
    <mergeCell ref="G31:H31"/>
    <mergeCell ref="I31:J31"/>
    <mergeCell ref="A33:F33"/>
    <mergeCell ref="G33:H33"/>
    <mergeCell ref="I33:J33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I28:J28"/>
    <mergeCell ref="I29:J29"/>
    <mergeCell ref="I30:J30"/>
    <mergeCell ref="A32:H32"/>
    <mergeCell ref="I32:J32"/>
    <mergeCell ref="A28:B28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L33:X33"/>
    <mergeCell ref="M53:O53"/>
    <mergeCell ref="M54:O54"/>
    <mergeCell ref="M55:O55"/>
    <mergeCell ref="M56:O56"/>
    <mergeCell ref="M57:O57"/>
    <mergeCell ref="M58:O58"/>
    <mergeCell ref="M59:O59"/>
    <mergeCell ref="M60:O60"/>
    <mergeCell ref="M70:O70"/>
    <mergeCell ref="M52:O52"/>
    <mergeCell ref="M75:O75"/>
    <mergeCell ref="M76:O76"/>
    <mergeCell ref="M77:O77"/>
    <mergeCell ref="M78:O78"/>
    <mergeCell ref="M79:O79"/>
    <mergeCell ref="M61:O61"/>
    <mergeCell ref="M62:O62"/>
    <mergeCell ref="M63:O63"/>
    <mergeCell ref="M64:O64"/>
    <mergeCell ref="M65:O65"/>
    <mergeCell ref="M66:O66"/>
    <mergeCell ref="M67:O67"/>
    <mergeCell ref="M68:O68"/>
    <mergeCell ref="M69:O69"/>
    <mergeCell ref="M89:O89"/>
    <mergeCell ref="M90:O90"/>
    <mergeCell ref="M91:O91"/>
    <mergeCell ref="M92:O92"/>
    <mergeCell ref="M93:O93"/>
    <mergeCell ref="M80:O80"/>
    <mergeCell ref="M81:O81"/>
    <mergeCell ref="M82:O82"/>
    <mergeCell ref="M83:O83"/>
    <mergeCell ref="M84:O84"/>
    <mergeCell ref="M85:O85"/>
    <mergeCell ref="M86:O86"/>
    <mergeCell ref="M87:O87"/>
    <mergeCell ref="M88:O88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X118"/>
  <sheetViews>
    <sheetView zoomScale="90" zoomScaleNormal="90" workbookViewId="0">
      <selection activeCell="C30" sqref="C30:D30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4.453125" style="1" bestFit="1" customWidth="1"/>
    <col min="11" max="11" width="7.1796875" style="1" customWidth="1"/>
    <col min="12" max="12" width="28.7265625" style="49" bestFit="1" customWidth="1"/>
    <col min="13" max="17" width="9.1796875" style="49"/>
    <col min="18" max="24" width="9.1796875" style="48"/>
    <col min="25" max="16384" width="9.1796875" style="1"/>
  </cols>
  <sheetData>
    <row r="1" spans="1:24" ht="42" customHeight="1" thickBot="1">
      <c r="A1" s="181" t="s">
        <v>57</v>
      </c>
      <c r="B1" s="182"/>
      <c r="C1" s="182"/>
      <c r="D1" s="182"/>
      <c r="E1" s="182"/>
      <c r="F1" s="182"/>
      <c r="G1" s="182"/>
      <c r="H1" s="182"/>
      <c r="I1" s="182"/>
      <c r="J1" s="183"/>
      <c r="L1" s="220" t="s">
        <v>114</v>
      </c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</row>
    <row r="2" spans="1:24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4" s="4" customFormat="1" ht="21" customHeight="1">
      <c r="A3" s="258" t="s">
        <v>0</v>
      </c>
      <c r="B3" s="259"/>
      <c r="C3" s="259"/>
      <c r="D3" s="259"/>
      <c r="E3" s="289" t="s">
        <v>56</v>
      </c>
      <c r="F3" s="289"/>
      <c r="G3" s="289"/>
      <c r="H3" s="289"/>
      <c r="I3" s="289"/>
      <c r="J3" s="290"/>
      <c r="L3" s="51" t="s">
        <v>133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" customFormat="1" ht="42" customHeight="1">
      <c r="A4" s="246" t="s">
        <v>1</v>
      </c>
      <c r="B4" s="247"/>
      <c r="C4" s="247"/>
      <c r="D4" s="247"/>
      <c r="E4" s="190" t="str">
        <f>'JAN 26'!E4:J4</f>
        <v>NOME DA ORGANIZAÇÃO</v>
      </c>
      <c r="F4" s="190"/>
      <c r="G4" s="190"/>
      <c r="H4" s="190"/>
      <c r="I4" s="190"/>
      <c r="J4" s="191"/>
      <c r="L4" s="51" t="s">
        <v>133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" customFormat="1" ht="21" customHeight="1">
      <c r="A5" s="246" t="s">
        <v>2</v>
      </c>
      <c r="B5" s="247"/>
      <c r="C5" s="247"/>
      <c r="D5" s="247"/>
      <c r="E5" s="190" t="str">
        <f>'JAN 26'!E5:J5</f>
        <v>XX.XXX.XXX/0001-93</v>
      </c>
      <c r="F5" s="190"/>
      <c r="G5" s="190"/>
      <c r="H5" s="190"/>
      <c r="I5" s="190"/>
      <c r="J5" s="191"/>
      <c r="L5" s="51" t="s">
        <v>133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s="4" customFormat="1" ht="33.65" customHeight="1">
      <c r="A6" s="246" t="s">
        <v>75</v>
      </c>
      <c r="B6" s="247"/>
      <c r="C6" s="247"/>
      <c r="D6" s="247"/>
      <c r="E6" s="190" t="str">
        <f>'JAN 26'!E6:J6</f>
        <v>RUA XXXXX, NºXXX - BAIRRO XXXX - CIDADE XXXXXX CEP: XXXX</v>
      </c>
      <c r="F6" s="190"/>
      <c r="G6" s="190"/>
      <c r="H6" s="190"/>
      <c r="I6" s="190"/>
      <c r="J6" s="191"/>
      <c r="L6" s="51" t="s">
        <v>133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s="4" customFormat="1" ht="21" customHeight="1">
      <c r="A7" s="246" t="s">
        <v>4</v>
      </c>
      <c r="B7" s="247"/>
      <c r="C7" s="247"/>
      <c r="D7" s="247"/>
      <c r="E7" s="190" t="str">
        <f>'JAN 26'!E7:J7</f>
        <v>FULANO(A) DE TAL - PRESIDENTE</v>
      </c>
      <c r="F7" s="190"/>
      <c r="G7" s="190"/>
      <c r="H7" s="190"/>
      <c r="I7" s="190"/>
      <c r="J7" s="191"/>
      <c r="L7" s="51" t="s">
        <v>133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s="4" customFormat="1">
      <c r="A8" s="246" t="s">
        <v>5</v>
      </c>
      <c r="B8" s="247"/>
      <c r="C8" s="247"/>
      <c r="D8" s="247"/>
      <c r="E8" s="190" t="str">
        <f>'JAN 26'!E8:J8</f>
        <v>313.XXX.XXX-34</v>
      </c>
      <c r="F8" s="190"/>
      <c r="G8" s="190"/>
      <c r="H8" s="190"/>
      <c r="I8" s="190"/>
      <c r="J8" s="191"/>
      <c r="L8" s="51" t="s">
        <v>133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s="4" customFormat="1" ht="51" customHeight="1">
      <c r="A9" s="246" t="s">
        <v>6</v>
      </c>
      <c r="B9" s="247"/>
      <c r="C9" s="247"/>
      <c r="D9" s="247"/>
      <c r="E9" s="190" t="str">
        <f>'JAN 26'!E9:J9</f>
        <v>(XXXXXXX) O MESMO QUE CONSTA NO TERMO DE COLABORAÇÃO</v>
      </c>
      <c r="F9" s="190"/>
      <c r="G9" s="190"/>
      <c r="H9" s="190"/>
      <c r="I9" s="190"/>
      <c r="J9" s="191"/>
      <c r="L9" s="51" t="s">
        <v>133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s="4" customFormat="1" ht="21" customHeight="1">
      <c r="A10" s="246" t="s">
        <v>7</v>
      </c>
      <c r="B10" s="247"/>
      <c r="C10" s="247"/>
      <c r="D10" s="247"/>
      <c r="E10" s="316" t="s">
        <v>140</v>
      </c>
      <c r="F10" s="316"/>
      <c r="G10" s="316"/>
      <c r="H10" s="316"/>
      <c r="I10" s="316"/>
      <c r="J10" s="317"/>
      <c r="L10" s="65" t="s">
        <v>77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s="4" customFormat="1" ht="21" customHeight="1" thickBot="1">
      <c r="A11" s="250" t="s">
        <v>8</v>
      </c>
      <c r="B11" s="251"/>
      <c r="C11" s="251"/>
      <c r="D11" s="251"/>
      <c r="E11" s="201" t="s">
        <v>173</v>
      </c>
      <c r="F11" s="201"/>
      <c r="G11" s="201"/>
      <c r="H11" s="201"/>
      <c r="I11" s="201"/>
      <c r="J11" s="202"/>
      <c r="L11" s="65" t="s">
        <v>77</v>
      </c>
      <c r="M11" s="113" t="s">
        <v>115</v>
      </c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 s="4" customFormat="1" ht="15" thickBot="1">
      <c r="A12" s="6"/>
      <c r="B12" s="6"/>
      <c r="C12" s="6"/>
      <c r="D12" s="6"/>
      <c r="E12" s="7"/>
      <c r="F12" s="7"/>
      <c r="G12" s="7"/>
      <c r="H12" s="7"/>
      <c r="I12" s="7"/>
      <c r="J12" s="7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>
      <c r="A13" s="194" t="s">
        <v>9</v>
      </c>
      <c r="B13" s="195"/>
      <c r="C13" s="195"/>
      <c r="D13" s="22" t="s">
        <v>58</v>
      </c>
      <c r="E13" s="195" t="s">
        <v>10</v>
      </c>
      <c r="F13" s="195"/>
      <c r="G13" s="195" t="s">
        <v>11</v>
      </c>
      <c r="H13" s="195"/>
      <c r="I13" s="195" t="s">
        <v>12</v>
      </c>
      <c r="J13" s="196"/>
    </row>
    <row r="14" spans="1:24">
      <c r="A14" s="203" t="s">
        <v>60</v>
      </c>
      <c r="B14" s="204"/>
      <c r="C14" s="204"/>
      <c r="D14" s="71" t="str">
        <f>'JAN 26'!D14</f>
        <v>XXX/2026</v>
      </c>
      <c r="E14" s="322">
        <f>'JAN 26'!E14:F14</f>
        <v>46020</v>
      </c>
      <c r="F14" s="322"/>
      <c r="G14" s="322" t="str">
        <f>'JAN 26'!G14:H14</f>
        <v>01/01/2026 A 31/12/2026</v>
      </c>
      <c r="H14" s="323"/>
      <c r="I14" s="254">
        <f>'JAN 26'!I14:J14</f>
        <v>12000</v>
      </c>
      <c r="J14" s="255"/>
      <c r="L14" s="51" t="s">
        <v>133</v>
      </c>
      <c r="M14" s="225" t="s">
        <v>116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</row>
    <row r="15" spans="1:24" ht="14.5" customHeight="1">
      <c r="A15" s="203" t="s">
        <v>13</v>
      </c>
      <c r="B15" s="204"/>
      <c r="C15" s="204"/>
      <c r="D15" s="71" t="s">
        <v>96</v>
      </c>
      <c r="E15" s="252" t="s">
        <v>135</v>
      </c>
      <c r="F15" s="253"/>
      <c r="G15" s="252" t="s">
        <v>135</v>
      </c>
      <c r="H15" s="253"/>
      <c r="I15" s="254">
        <v>0</v>
      </c>
      <c r="J15" s="255"/>
      <c r="L15" s="65" t="s">
        <v>77</v>
      </c>
      <c r="M15" s="226" t="s">
        <v>136</v>
      </c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</row>
    <row r="16" spans="1:24" ht="15" customHeight="1" thickBot="1">
      <c r="A16" s="256" t="s">
        <v>13</v>
      </c>
      <c r="B16" s="257"/>
      <c r="C16" s="257"/>
      <c r="D16" s="71" t="s">
        <v>96</v>
      </c>
      <c r="E16" s="252" t="s">
        <v>135</v>
      </c>
      <c r="F16" s="253"/>
      <c r="G16" s="252" t="s">
        <v>135</v>
      </c>
      <c r="H16" s="253"/>
      <c r="I16" s="254">
        <v>0</v>
      </c>
      <c r="J16" s="255"/>
      <c r="L16" s="65" t="s">
        <v>77</v>
      </c>
    </row>
    <row r="17" spans="1:16" ht="15" thickBo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6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6" ht="37.5" customHeight="1">
      <c r="A19" s="209" t="s">
        <v>15</v>
      </c>
      <c r="B19" s="210"/>
      <c r="C19" s="210" t="s">
        <v>16</v>
      </c>
      <c r="D19" s="210"/>
      <c r="E19" s="210" t="s">
        <v>17</v>
      </c>
      <c r="F19" s="210"/>
      <c r="G19" s="210" t="s">
        <v>18</v>
      </c>
      <c r="H19" s="210"/>
      <c r="I19" s="210" t="s">
        <v>19</v>
      </c>
      <c r="J19" s="211"/>
      <c r="M19" s="50"/>
      <c r="N19" s="50"/>
      <c r="O19" s="50"/>
      <c r="P19" s="50"/>
    </row>
    <row r="20" spans="1:16" ht="18.649999999999999" customHeight="1">
      <c r="A20" s="267">
        <v>46178</v>
      </c>
      <c r="B20" s="233"/>
      <c r="C20" s="266">
        <v>1000</v>
      </c>
      <c r="D20" s="179"/>
      <c r="E20" s="268">
        <v>46178</v>
      </c>
      <c r="F20" s="233"/>
      <c r="G20" s="318">
        <v>553345000001167</v>
      </c>
      <c r="H20" s="318"/>
      <c r="I20" s="179">
        <v>1000</v>
      </c>
      <c r="J20" s="180"/>
      <c r="L20" s="65" t="s">
        <v>77</v>
      </c>
      <c r="M20" s="50"/>
      <c r="N20" s="50"/>
      <c r="O20" s="50"/>
      <c r="P20" s="50"/>
    </row>
    <row r="21" spans="1:16">
      <c r="A21" s="216"/>
      <c r="B21" s="213"/>
      <c r="C21" s="178"/>
      <c r="D21" s="175"/>
      <c r="E21" s="212"/>
      <c r="F21" s="213"/>
      <c r="G21" s="178"/>
      <c r="H21" s="175"/>
      <c r="I21" s="179">
        <v>0</v>
      </c>
      <c r="J21" s="180"/>
      <c r="L21" s="65" t="s">
        <v>77</v>
      </c>
      <c r="M21" s="50"/>
      <c r="N21" s="50"/>
      <c r="O21" s="50"/>
      <c r="P21" s="50"/>
    </row>
    <row r="22" spans="1:16">
      <c r="A22" s="216"/>
      <c r="B22" s="213"/>
      <c r="C22" s="178"/>
      <c r="D22" s="175"/>
      <c r="E22" s="212"/>
      <c r="F22" s="213"/>
      <c r="G22" s="178"/>
      <c r="H22" s="175"/>
      <c r="I22" s="179">
        <v>0</v>
      </c>
      <c r="J22" s="180"/>
      <c r="L22" s="65" t="s">
        <v>77</v>
      </c>
    </row>
    <row r="23" spans="1:16">
      <c r="A23" s="216"/>
      <c r="B23" s="213"/>
      <c r="C23" s="178"/>
      <c r="D23" s="175"/>
      <c r="E23" s="212"/>
      <c r="F23" s="213"/>
      <c r="G23" s="178"/>
      <c r="H23" s="175"/>
      <c r="I23" s="179">
        <v>0</v>
      </c>
      <c r="J23" s="180"/>
      <c r="L23" s="65" t="s">
        <v>77</v>
      </c>
    </row>
    <row r="24" spans="1:16">
      <c r="A24" s="216"/>
      <c r="B24" s="213"/>
      <c r="C24" s="178"/>
      <c r="D24" s="175"/>
      <c r="E24" s="212"/>
      <c r="F24" s="213"/>
      <c r="G24" s="178"/>
      <c r="H24" s="175"/>
      <c r="I24" s="179">
        <v>0</v>
      </c>
      <c r="J24" s="180"/>
      <c r="L24" s="65" t="s">
        <v>77</v>
      </c>
    </row>
    <row r="25" spans="1:16">
      <c r="A25" s="174"/>
      <c r="B25" s="175"/>
      <c r="C25" s="176"/>
      <c r="D25" s="177"/>
      <c r="E25" s="178"/>
      <c r="F25" s="175"/>
      <c r="G25" s="178"/>
      <c r="H25" s="175"/>
      <c r="I25" s="179">
        <v>0</v>
      </c>
      <c r="J25" s="180"/>
      <c r="L25" s="65" t="s">
        <v>77</v>
      </c>
    </row>
    <row r="26" spans="1:16">
      <c r="A26" s="174"/>
      <c r="B26" s="175"/>
      <c r="C26" s="176"/>
      <c r="D26" s="177"/>
      <c r="E26" s="178"/>
      <c r="F26" s="175"/>
      <c r="G26" s="178"/>
      <c r="H26" s="175"/>
      <c r="I26" s="179">
        <v>0</v>
      </c>
      <c r="J26" s="180"/>
      <c r="L26" s="65" t="s">
        <v>77</v>
      </c>
    </row>
    <row r="27" spans="1:16">
      <c r="A27" s="174"/>
      <c r="B27" s="175"/>
      <c r="C27" s="176"/>
      <c r="D27" s="177"/>
      <c r="E27" s="178"/>
      <c r="F27" s="175"/>
      <c r="G27" s="178"/>
      <c r="H27" s="175"/>
      <c r="I27" s="179">
        <v>0</v>
      </c>
      <c r="J27" s="180"/>
      <c r="L27" s="65" t="s">
        <v>77</v>
      </c>
    </row>
    <row r="28" spans="1:16">
      <c r="A28" s="174"/>
      <c r="B28" s="175"/>
      <c r="C28" s="176"/>
      <c r="D28" s="177"/>
      <c r="E28" s="178"/>
      <c r="F28" s="175"/>
      <c r="G28" s="178"/>
      <c r="H28" s="175"/>
      <c r="I28" s="179">
        <v>0</v>
      </c>
      <c r="J28" s="180"/>
      <c r="L28" s="65" t="s">
        <v>77</v>
      </c>
    </row>
    <row r="29" spans="1:16">
      <c r="A29" s="174"/>
      <c r="B29" s="175"/>
      <c r="C29" s="176"/>
      <c r="D29" s="177"/>
      <c r="E29" s="178"/>
      <c r="F29" s="175"/>
      <c r="G29" s="178"/>
      <c r="H29" s="175"/>
      <c r="I29" s="214">
        <v>0</v>
      </c>
      <c r="J29" s="215"/>
      <c r="L29" s="65" t="s">
        <v>77</v>
      </c>
    </row>
    <row r="30" spans="1:16">
      <c r="A30" s="174"/>
      <c r="B30" s="175"/>
      <c r="C30" s="176"/>
      <c r="D30" s="177"/>
      <c r="E30" s="178"/>
      <c r="F30" s="175"/>
      <c r="G30" s="178"/>
      <c r="H30" s="175"/>
      <c r="I30" s="214">
        <v>0</v>
      </c>
      <c r="J30" s="215"/>
      <c r="L30" s="65" t="s">
        <v>77</v>
      </c>
    </row>
    <row r="31" spans="1:16">
      <c r="A31" s="174"/>
      <c r="B31" s="175"/>
      <c r="C31" s="176"/>
      <c r="D31" s="177"/>
      <c r="E31" s="178"/>
      <c r="F31" s="175"/>
      <c r="G31" s="178"/>
      <c r="H31" s="175"/>
      <c r="I31" s="214">
        <v>0</v>
      </c>
      <c r="J31" s="215"/>
      <c r="L31" s="65" t="s">
        <v>77</v>
      </c>
    </row>
    <row r="32" spans="1:16" ht="15" thickBot="1">
      <c r="A32" s="222" t="s">
        <v>45</v>
      </c>
      <c r="B32" s="223"/>
      <c r="C32" s="223"/>
      <c r="D32" s="223"/>
      <c r="E32" s="223"/>
      <c r="F32" s="223"/>
      <c r="G32" s="223"/>
      <c r="H32" s="224"/>
      <c r="I32" s="327">
        <f>SUM(I20:J31)</f>
        <v>1000</v>
      </c>
      <c r="J32" s="328"/>
      <c r="L32" s="51" t="s">
        <v>133</v>
      </c>
    </row>
    <row r="33" spans="1:24" ht="15" customHeight="1" thickBot="1">
      <c r="A33" s="163" t="s">
        <v>55</v>
      </c>
      <c r="B33" s="164"/>
      <c r="C33" s="164"/>
      <c r="D33" s="164"/>
      <c r="E33" s="164"/>
      <c r="F33" s="165"/>
      <c r="G33" s="324" t="s">
        <v>59</v>
      </c>
      <c r="H33" s="324"/>
      <c r="I33" s="325" t="s">
        <v>130</v>
      </c>
      <c r="J33" s="326"/>
      <c r="L33" s="113" t="s">
        <v>126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 ht="27.5" customHeight="1">
      <c r="A34" s="154" t="s">
        <v>66</v>
      </c>
      <c r="B34" s="155"/>
      <c r="C34" s="155"/>
      <c r="D34" s="155"/>
      <c r="E34" s="155"/>
      <c r="F34" s="155"/>
      <c r="G34" s="166"/>
      <c r="H34" s="23">
        <f>'MAI 26'!J108</f>
        <v>500</v>
      </c>
      <c r="I34" s="24">
        <f>'MAI 26'!J109</f>
        <v>50</v>
      </c>
      <c r="J34" s="169"/>
      <c r="L34" s="51" t="s">
        <v>133</v>
      </c>
    </row>
    <row r="35" spans="1:24" ht="24.5" customHeight="1">
      <c r="A35" s="156" t="s">
        <v>67</v>
      </c>
      <c r="B35" s="157"/>
      <c r="C35" s="157"/>
      <c r="D35" s="157"/>
      <c r="E35" s="157"/>
      <c r="F35" s="157"/>
      <c r="G35" s="167"/>
      <c r="H35" s="18"/>
      <c r="I35" s="25">
        <f>I32</f>
        <v>1000</v>
      </c>
      <c r="J35" s="169"/>
      <c r="L35" s="51" t="s">
        <v>133</v>
      </c>
    </row>
    <row r="36" spans="1:24" ht="14.5" customHeight="1">
      <c r="A36" s="171" t="s">
        <v>68</v>
      </c>
      <c r="B36" s="157"/>
      <c r="C36" s="157"/>
      <c r="D36" s="157"/>
      <c r="E36" s="157"/>
      <c r="F36" s="157"/>
      <c r="G36" s="167"/>
      <c r="H36" s="26">
        <v>0</v>
      </c>
      <c r="I36" s="16"/>
      <c r="J36" s="169"/>
      <c r="L36" s="65" t="s">
        <v>77</v>
      </c>
    </row>
    <row r="37" spans="1:24" ht="14.5" customHeight="1">
      <c r="A37" s="156" t="s">
        <v>69</v>
      </c>
      <c r="B37" s="157"/>
      <c r="C37" s="157"/>
      <c r="D37" s="157"/>
      <c r="E37" s="157"/>
      <c r="F37" s="157"/>
      <c r="G37" s="167"/>
      <c r="H37" s="18"/>
      <c r="I37" s="25">
        <v>10</v>
      </c>
      <c r="J37" s="169"/>
      <c r="L37" s="65" t="s">
        <v>77</v>
      </c>
    </row>
    <row r="38" spans="1:24" ht="24" customHeight="1">
      <c r="A38" s="172" t="s">
        <v>104</v>
      </c>
      <c r="B38" s="173"/>
      <c r="C38" s="173"/>
      <c r="D38" s="173"/>
      <c r="E38" s="173"/>
      <c r="F38" s="173"/>
      <c r="G38" s="167"/>
      <c r="H38" s="26">
        <v>0</v>
      </c>
      <c r="I38" s="25">
        <v>0</v>
      </c>
      <c r="J38" s="169"/>
      <c r="L38" s="65" t="s">
        <v>77</v>
      </c>
    </row>
    <row r="39" spans="1:24" ht="27.5" customHeight="1">
      <c r="A39" s="172" t="s">
        <v>98</v>
      </c>
      <c r="B39" s="173"/>
      <c r="C39" s="173"/>
      <c r="D39" s="173"/>
      <c r="E39" s="173"/>
      <c r="F39" s="217"/>
      <c r="G39" s="167"/>
      <c r="H39" s="18"/>
      <c r="I39" s="25">
        <f>I34+I35+I37+I38</f>
        <v>1060</v>
      </c>
      <c r="J39" s="169"/>
      <c r="L39" s="51" t="s">
        <v>133</v>
      </c>
    </row>
    <row r="40" spans="1:24" ht="14.5" customHeight="1">
      <c r="A40" s="156" t="s">
        <v>71</v>
      </c>
      <c r="B40" s="157"/>
      <c r="C40" s="157"/>
      <c r="D40" s="157"/>
      <c r="E40" s="157"/>
      <c r="F40" s="218"/>
      <c r="G40" s="167"/>
      <c r="H40" s="26">
        <f>H34+H36+H38</f>
        <v>500</v>
      </c>
      <c r="I40" s="18"/>
      <c r="J40" s="169"/>
      <c r="L40" s="51" t="s">
        <v>133</v>
      </c>
    </row>
    <row r="41" spans="1:24" ht="18.5" customHeight="1" thickBot="1">
      <c r="A41" s="152" t="s">
        <v>99</v>
      </c>
      <c r="B41" s="153"/>
      <c r="C41" s="153"/>
      <c r="D41" s="153"/>
      <c r="E41" s="153"/>
      <c r="F41" s="153"/>
      <c r="G41" s="168"/>
      <c r="H41" s="54"/>
      <c r="I41" s="79">
        <f>H40+I39</f>
        <v>1560</v>
      </c>
      <c r="J41" s="170"/>
      <c r="L41" s="51" t="s">
        <v>133</v>
      </c>
    </row>
    <row r="42" spans="1:24" ht="15" thickTop="1">
      <c r="I42" s="80"/>
    </row>
    <row r="43" spans="1:24">
      <c r="A43" s="139" t="s">
        <v>76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24">
      <c r="A44" s="139" t="s">
        <v>21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24">
      <c r="A45" s="139" t="s">
        <v>22</v>
      </c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24" ht="15" thickBot="1"/>
    <row r="47" spans="1:24" ht="63" customHeight="1" thickBot="1">
      <c r="A47" s="148" t="s">
        <v>142</v>
      </c>
      <c r="B47" s="149"/>
      <c r="C47" s="149"/>
      <c r="D47" s="149"/>
      <c r="E47" s="149"/>
      <c r="F47" s="149"/>
      <c r="G47" s="149"/>
      <c r="H47" s="149"/>
      <c r="I47" s="149"/>
      <c r="J47" s="150"/>
      <c r="L47" s="65" t="s">
        <v>77</v>
      </c>
    </row>
    <row r="48" spans="1:24" ht="15" thickBo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24">
      <c r="A49" s="122" t="s">
        <v>23</v>
      </c>
      <c r="B49" s="123"/>
      <c r="C49" s="123"/>
      <c r="D49" s="123"/>
      <c r="E49" s="123"/>
      <c r="F49" s="123"/>
      <c r="G49" s="123"/>
      <c r="H49" s="123"/>
      <c r="I49" s="123"/>
      <c r="J49" s="124"/>
    </row>
    <row r="50" spans="1:24">
      <c r="A50" s="125" t="s">
        <v>175</v>
      </c>
      <c r="B50" s="126"/>
      <c r="C50" s="126"/>
      <c r="D50" s="126"/>
      <c r="E50" s="126"/>
      <c r="F50" s="126"/>
      <c r="G50" s="126"/>
      <c r="H50" s="126"/>
      <c r="I50" s="126"/>
      <c r="J50" s="127"/>
      <c r="L50" s="219" t="s">
        <v>143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</row>
    <row r="51" spans="1:24" ht="66.5">
      <c r="A51" s="128" t="s">
        <v>24</v>
      </c>
      <c r="B51" s="129"/>
      <c r="C51" s="129"/>
      <c r="D51" s="129"/>
      <c r="E51" s="129"/>
      <c r="F51" s="2" t="s">
        <v>25</v>
      </c>
      <c r="G51" s="2" t="s">
        <v>26</v>
      </c>
      <c r="H51" s="2" t="s">
        <v>27</v>
      </c>
      <c r="I51" s="2" t="s">
        <v>28</v>
      </c>
      <c r="J51" s="3" t="s">
        <v>29</v>
      </c>
      <c r="M51" s="84" t="s">
        <v>141</v>
      </c>
      <c r="N51" s="85"/>
      <c r="O51" s="85"/>
    </row>
    <row r="52" spans="1:24">
      <c r="A52" s="115" t="s">
        <v>30</v>
      </c>
      <c r="B52" s="116"/>
      <c r="C52" s="116"/>
      <c r="D52" s="116"/>
      <c r="E52" s="116"/>
      <c r="F52" s="27">
        <v>0</v>
      </c>
      <c r="G52" s="27">
        <v>0</v>
      </c>
      <c r="H52" s="27">
        <v>1000</v>
      </c>
      <c r="I52" s="104">
        <f>G52+H52</f>
        <v>1000</v>
      </c>
      <c r="J52" s="29">
        <v>0</v>
      </c>
      <c r="L52" s="65" t="s">
        <v>77</v>
      </c>
      <c r="M52" s="114" t="s">
        <v>133</v>
      </c>
      <c r="N52" s="114"/>
      <c r="O52" s="114"/>
    </row>
    <row r="53" spans="1:24">
      <c r="A53" s="115" t="s">
        <v>31</v>
      </c>
      <c r="B53" s="116"/>
      <c r="C53" s="116"/>
      <c r="D53" s="116"/>
      <c r="E53" s="116"/>
      <c r="F53" s="27">
        <v>0</v>
      </c>
      <c r="G53" s="27">
        <v>0</v>
      </c>
      <c r="H53" s="27">
        <v>0</v>
      </c>
      <c r="I53" s="104">
        <f t="shared" ref="I53:I68" si="0">G53+H53</f>
        <v>0</v>
      </c>
      <c r="J53" s="29">
        <v>0</v>
      </c>
      <c r="L53" s="65" t="s">
        <v>77</v>
      </c>
      <c r="M53" s="114" t="s">
        <v>133</v>
      </c>
      <c r="N53" s="114"/>
      <c r="O53" s="114"/>
    </row>
    <row r="54" spans="1:24">
      <c r="A54" s="115" t="s">
        <v>32</v>
      </c>
      <c r="B54" s="116"/>
      <c r="C54" s="116"/>
      <c r="D54" s="116"/>
      <c r="E54" s="116"/>
      <c r="F54" s="27">
        <v>0</v>
      </c>
      <c r="G54" s="27">
        <v>0</v>
      </c>
      <c r="H54" s="27">
        <v>0</v>
      </c>
      <c r="I54" s="104">
        <f t="shared" si="0"/>
        <v>0</v>
      </c>
      <c r="J54" s="29">
        <v>0</v>
      </c>
      <c r="L54" s="65" t="s">
        <v>77</v>
      </c>
      <c r="M54" s="114" t="s">
        <v>133</v>
      </c>
      <c r="N54" s="114"/>
      <c r="O54" s="114"/>
    </row>
    <row r="55" spans="1:24">
      <c r="A55" s="115" t="s">
        <v>33</v>
      </c>
      <c r="B55" s="116"/>
      <c r="C55" s="116"/>
      <c r="D55" s="116"/>
      <c r="E55" s="116"/>
      <c r="F55" s="27">
        <v>0</v>
      </c>
      <c r="G55" s="27">
        <v>0</v>
      </c>
      <c r="H55" s="27">
        <v>0</v>
      </c>
      <c r="I55" s="104">
        <f t="shared" si="0"/>
        <v>0</v>
      </c>
      <c r="J55" s="29">
        <v>0</v>
      </c>
      <c r="L55" s="65" t="s">
        <v>77</v>
      </c>
      <c r="M55" s="114" t="s">
        <v>133</v>
      </c>
      <c r="N55" s="114"/>
      <c r="O55" s="114"/>
    </row>
    <row r="56" spans="1:24">
      <c r="A56" s="115" t="s">
        <v>34</v>
      </c>
      <c r="B56" s="116"/>
      <c r="C56" s="116"/>
      <c r="D56" s="116"/>
      <c r="E56" s="116"/>
      <c r="F56" s="27">
        <v>0</v>
      </c>
      <c r="G56" s="27">
        <v>0</v>
      </c>
      <c r="H56" s="27">
        <v>0</v>
      </c>
      <c r="I56" s="104">
        <f t="shared" si="0"/>
        <v>0</v>
      </c>
      <c r="J56" s="29">
        <v>0</v>
      </c>
      <c r="L56" s="65" t="s">
        <v>77</v>
      </c>
      <c r="M56" s="114" t="s">
        <v>133</v>
      </c>
      <c r="N56" s="114"/>
      <c r="O56" s="114"/>
    </row>
    <row r="57" spans="1:24">
      <c r="A57" s="115" t="s">
        <v>35</v>
      </c>
      <c r="B57" s="116"/>
      <c r="C57" s="116"/>
      <c r="D57" s="116"/>
      <c r="E57" s="116"/>
      <c r="F57" s="27">
        <v>0</v>
      </c>
      <c r="G57" s="27">
        <v>0</v>
      </c>
      <c r="H57" s="27">
        <v>0</v>
      </c>
      <c r="I57" s="104">
        <f t="shared" si="0"/>
        <v>0</v>
      </c>
      <c r="J57" s="29">
        <v>0</v>
      </c>
      <c r="L57" s="65" t="s">
        <v>77</v>
      </c>
      <c r="M57" s="114" t="s">
        <v>133</v>
      </c>
      <c r="N57" s="114"/>
      <c r="O57" s="114"/>
    </row>
    <row r="58" spans="1:24">
      <c r="A58" s="115" t="s">
        <v>36</v>
      </c>
      <c r="B58" s="116"/>
      <c r="C58" s="116"/>
      <c r="D58" s="116"/>
      <c r="E58" s="116"/>
      <c r="F58" s="27">
        <v>0</v>
      </c>
      <c r="G58" s="27">
        <v>0</v>
      </c>
      <c r="H58" s="27">
        <v>0</v>
      </c>
      <c r="I58" s="104">
        <f t="shared" si="0"/>
        <v>0</v>
      </c>
      <c r="J58" s="29">
        <v>0</v>
      </c>
      <c r="L58" s="65" t="s">
        <v>77</v>
      </c>
      <c r="M58" s="114" t="s">
        <v>133</v>
      </c>
      <c r="N58" s="114"/>
      <c r="O58" s="114"/>
    </row>
    <row r="59" spans="1:24" ht="15" customHeight="1">
      <c r="A59" s="115" t="s">
        <v>152</v>
      </c>
      <c r="B59" s="116"/>
      <c r="C59" s="116"/>
      <c r="D59" s="116"/>
      <c r="E59" s="116"/>
      <c r="F59" s="27">
        <v>0</v>
      </c>
      <c r="G59" s="27">
        <v>0</v>
      </c>
      <c r="H59" s="27">
        <v>0</v>
      </c>
      <c r="I59" s="104">
        <f t="shared" si="0"/>
        <v>0</v>
      </c>
      <c r="J59" s="29">
        <v>0</v>
      </c>
      <c r="L59" s="65" t="s">
        <v>77</v>
      </c>
      <c r="M59" s="114" t="s">
        <v>133</v>
      </c>
      <c r="N59" s="114"/>
      <c r="O59" s="114"/>
    </row>
    <row r="60" spans="1:24">
      <c r="A60" s="115" t="s">
        <v>153</v>
      </c>
      <c r="B60" s="116"/>
      <c r="C60" s="116"/>
      <c r="D60" s="116"/>
      <c r="E60" s="116"/>
      <c r="F60" s="27">
        <v>0</v>
      </c>
      <c r="G60" s="27">
        <v>0</v>
      </c>
      <c r="H60" s="27">
        <v>0</v>
      </c>
      <c r="I60" s="104">
        <f t="shared" si="0"/>
        <v>0</v>
      </c>
      <c r="J60" s="29">
        <v>0</v>
      </c>
      <c r="L60" s="65" t="s">
        <v>77</v>
      </c>
      <c r="M60" s="114" t="s">
        <v>133</v>
      </c>
      <c r="N60" s="114"/>
      <c r="O60" s="114"/>
    </row>
    <row r="61" spans="1:24">
      <c r="A61" s="115" t="s">
        <v>154</v>
      </c>
      <c r="B61" s="116"/>
      <c r="C61" s="116"/>
      <c r="D61" s="116"/>
      <c r="E61" s="116"/>
      <c r="F61" s="27">
        <v>0</v>
      </c>
      <c r="G61" s="27">
        <v>0</v>
      </c>
      <c r="H61" s="27">
        <v>0</v>
      </c>
      <c r="I61" s="104">
        <f t="shared" si="0"/>
        <v>0</v>
      </c>
      <c r="J61" s="29">
        <v>0</v>
      </c>
      <c r="L61" s="65" t="s">
        <v>77</v>
      </c>
      <c r="M61" s="114" t="s">
        <v>133</v>
      </c>
      <c r="N61" s="114"/>
      <c r="O61" s="114"/>
    </row>
    <row r="62" spans="1:24">
      <c r="A62" s="115" t="s">
        <v>37</v>
      </c>
      <c r="B62" s="116"/>
      <c r="C62" s="116"/>
      <c r="D62" s="116"/>
      <c r="E62" s="116"/>
      <c r="F62" s="27">
        <v>0</v>
      </c>
      <c r="G62" s="27">
        <v>0</v>
      </c>
      <c r="H62" s="27">
        <v>0</v>
      </c>
      <c r="I62" s="104">
        <f t="shared" si="0"/>
        <v>0</v>
      </c>
      <c r="J62" s="29">
        <v>0</v>
      </c>
      <c r="L62" s="65" t="s">
        <v>77</v>
      </c>
      <c r="M62" s="114" t="s">
        <v>133</v>
      </c>
      <c r="N62" s="114"/>
      <c r="O62" s="114"/>
    </row>
    <row r="63" spans="1:24">
      <c r="A63" s="115" t="s">
        <v>38</v>
      </c>
      <c r="B63" s="116"/>
      <c r="C63" s="116"/>
      <c r="D63" s="116"/>
      <c r="E63" s="116"/>
      <c r="F63" s="27">
        <v>0</v>
      </c>
      <c r="G63" s="27">
        <v>0</v>
      </c>
      <c r="H63" s="27">
        <v>0</v>
      </c>
      <c r="I63" s="104">
        <f t="shared" si="0"/>
        <v>0</v>
      </c>
      <c r="J63" s="29">
        <v>0</v>
      </c>
      <c r="L63" s="65" t="s">
        <v>77</v>
      </c>
      <c r="M63" s="114" t="s">
        <v>133</v>
      </c>
      <c r="N63" s="114"/>
      <c r="O63" s="114"/>
    </row>
    <row r="64" spans="1:24">
      <c r="A64" s="115" t="s">
        <v>39</v>
      </c>
      <c r="B64" s="116"/>
      <c r="C64" s="116"/>
      <c r="D64" s="116"/>
      <c r="E64" s="116"/>
      <c r="F64" s="27">
        <v>0</v>
      </c>
      <c r="G64" s="27">
        <v>0</v>
      </c>
      <c r="H64" s="27">
        <v>0</v>
      </c>
      <c r="I64" s="104">
        <f t="shared" si="0"/>
        <v>0</v>
      </c>
      <c r="J64" s="29">
        <v>0</v>
      </c>
      <c r="L64" s="65" t="s">
        <v>77</v>
      </c>
      <c r="M64" s="114" t="s">
        <v>133</v>
      </c>
      <c r="N64" s="114"/>
      <c r="O64" s="114"/>
    </row>
    <row r="65" spans="1:15">
      <c r="A65" s="115" t="s">
        <v>40</v>
      </c>
      <c r="B65" s="116"/>
      <c r="C65" s="116"/>
      <c r="D65" s="116"/>
      <c r="E65" s="116"/>
      <c r="F65" s="27">
        <v>0</v>
      </c>
      <c r="G65" s="27">
        <v>0</v>
      </c>
      <c r="H65" s="27">
        <v>0</v>
      </c>
      <c r="I65" s="104">
        <f t="shared" si="0"/>
        <v>0</v>
      </c>
      <c r="J65" s="29">
        <v>0</v>
      </c>
      <c r="L65" s="65" t="s">
        <v>77</v>
      </c>
      <c r="M65" s="114" t="s">
        <v>133</v>
      </c>
      <c r="N65" s="114"/>
      <c r="O65" s="114"/>
    </row>
    <row r="66" spans="1:15">
      <c r="A66" s="115" t="s">
        <v>41</v>
      </c>
      <c r="B66" s="116"/>
      <c r="C66" s="116"/>
      <c r="D66" s="116"/>
      <c r="E66" s="116"/>
      <c r="F66" s="27">
        <v>0</v>
      </c>
      <c r="G66" s="27">
        <v>0</v>
      </c>
      <c r="H66" s="27">
        <v>0</v>
      </c>
      <c r="I66" s="104">
        <f t="shared" si="0"/>
        <v>0</v>
      </c>
      <c r="J66" s="29">
        <v>0</v>
      </c>
      <c r="L66" s="65" t="s">
        <v>77</v>
      </c>
      <c r="M66" s="114" t="s">
        <v>133</v>
      </c>
      <c r="N66" s="114"/>
      <c r="O66" s="114"/>
    </row>
    <row r="67" spans="1:15">
      <c r="A67" s="115" t="s">
        <v>42</v>
      </c>
      <c r="B67" s="116"/>
      <c r="C67" s="116"/>
      <c r="D67" s="116"/>
      <c r="E67" s="116"/>
      <c r="F67" s="27">
        <v>0</v>
      </c>
      <c r="G67" s="27">
        <v>0</v>
      </c>
      <c r="H67" s="27">
        <v>0</v>
      </c>
      <c r="I67" s="104">
        <f t="shared" si="0"/>
        <v>0</v>
      </c>
      <c r="J67" s="29">
        <v>0</v>
      </c>
      <c r="L67" s="65" t="s">
        <v>77</v>
      </c>
      <c r="M67" s="114" t="s">
        <v>133</v>
      </c>
      <c r="N67" s="114"/>
      <c r="O67" s="114"/>
    </row>
    <row r="68" spans="1:15">
      <c r="A68" s="115" t="s">
        <v>43</v>
      </c>
      <c r="B68" s="116"/>
      <c r="C68" s="116"/>
      <c r="D68" s="116"/>
      <c r="E68" s="116"/>
      <c r="F68" s="27">
        <v>0</v>
      </c>
      <c r="G68" s="27">
        <v>0</v>
      </c>
      <c r="H68" s="27">
        <v>0</v>
      </c>
      <c r="I68" s="104">
        <f t="shared" si="0"/>
        <v>0</v>
      </c>
      <c r="J68" s="29">
        <v>0</v>
      </c>
      <c r="L68" s="65" t="s">
        <v>77</v>
      </c>
      <c r="M68" s="114" t="s">
        <v>133</v>
      </c>
      <c r="N68" s="114"/>
      <c r="O68" s="114"/>
    </row>
    <row r="69" spans="1:15" ht="15" thickBot="1">
      <c r="A69" s="117" t="s">
        <v>44</v>
      </c>
      <c r="B69" s="118"/>
      <c r="C69" s="118"/>
      <c r="D69" s="118"/>
      <c r="E69" s="118"/>
      <c r="F69" s="72">
        <v>0</v>
      </c>
      <c r="G69" s="72">
        <v>0</v>
      </c>
      <c r="H69" s="72">
        <v>0</v>
      </c>
      <c r="I69" s="105">
        <v>0</v>
      </c>
      <c r="J69" s="73">
        <v>0</v>
      </c>
      <c r="L69" s="65" t="s">
        <v>77</v>
      </c>
      <c r="M69" s="114" t="s">
        <v>133</v>
      </c>
      <c r="N69" s="114"/>
      <c r="O69" s="114"/>
    </row>
    <row r="70" spans="1:15" ht="15" thickBot="1">
      <c r="A70" s="329" t="s">
        <v>45</v>
      </c>
      <c r="B70" s="330"/>
      <c r="C70" s="330"/>
      <c r="D70" s="330"/>
      <c r="E70" s="331"/>
      <c r="F70" s="93">
        <f>SUM(F52:F69)</f>
        <v>0</v>
      </c>
      <c r="G70" s="94">
        <f>SUM(G52:G69)</f>
        <v>0</v>
      </c>
      <c r="H70" s="94">
        <f>SUM(H52:H69)</f>
        <v>1000</v>
      </c>
      <c r="I70" s="94">
        <f>SUM(I52:I69)</f>
        <v>1000</v>
      </c>
      <c r="J70" s="95">
        <f t="shared" ref="J70" si="1">SUM(J52:J69)</f>
        <v>0</v>
      </c>
      <c r="L70" s="51" t="s">
        <v>133</v>
      </c>
      <c r="M70" s="114" t="s">
        <v>133</v>
      </c>
      <c r="N70" s="114"/>
      <c r="O70" s="114"/>
    </row>
    <row r="71" spans="1:15" ht="15" thickBot="1">
      <c r="A71" s="10"/>
      <c r="B71" s="10"/>
      <c r="C71" s="10"/>
      <c r="D71" s="10"/>
      <c r="E71" s="10"/>
      <c r="F71" s="11"/>
      <c r="G71" s="11"/>
      <c r="H71" s="11"/>
      <c r="I71" s="11"/>
      <c r="J71" s="11"/>
    </row>
    <row r="72" spans="1:15">
      <c r="A72" s="122" t="s">
        <v>23</v>
      </c>
      <c r="B72" s="123"/>
      <c r="C72" s="123"/>
      <c r="D72" s="123"/>
      <c r="E72" s="123"/>
      <c r="F72" s="123"/>
      <c r="G72" s="123"/>
      <c r="H72" s="123"/>
      <c r="I72" s="123"/>
      <c r="J72" s="124"/>
    </row>
    <row r="73" spans="1:15">
      <c r="A73" s="125" t="s">
        <v>64</v>
      </c>
      <c r="B73" s="126"/>
      <c r="C73" s="126"/>
      <c r="D73" s="126"/>
      <c r="E73" s="126"/>
      <c r="F73" s="126"/>
      <c r="G73" s="126"/>
      <c r="H73" s="126"/>
      <c r="I73" s="126"/>
      <c r="J73" s="127"/>
    </row>
    <row r="74" spans="1:15" ht="66.5">
      <c r="A74" s="128" t="s">
        <v>24</v>
      </c>
      <c r="B74" s="129"/>
      <c r="C74" s="129"/>
      <c r="D74" s="129"/>
      <c r="E74" s="129"/>
      <c r="F74" s="2" t="s">
        <v>25</v>
      </c>
      <c r="G74" s="2" t="s">
        <v>26</v>
      </c>
      <c r="H74" s="2" t="s">
        <v>27</v>
      </c>
      <c r="I74" s="106" t="s">
        <v>160</v>
      </c>
      <c r="J74" s="3" t="s">
        <v>29</v>
      </c>
      <c r="M74" s="84" t="s">
        <v>141</v>
      </c>
      <c r="N74" s="85"/>
      <c r="O74" s="85"/>
    </row>
    <row r="75" spans="1:15">
      <c r="A75" s="115" t="s">
        <v>30</v>
      </c>
      <c r="B75" s="116"/>
      <c r="C75" s="116"/>
      <c r="D75" s="116"/>
      <c r="E75" s="116"/>
      <c r="F75" s="27">
        <v>0</v>
      </c>
      <c r="G75" s="27">
        <v>0</v>
      </c>
      <c r="H75" s="27">
        <v>0</v>
      </c>
      <c r="I75" s="104">
        <f>G75+H75</f>
        <v>0</v>
      </c>
      <c r="J75" s="29">
        <v>0</v>
      </c>
      <c r="L75" s="65" t="s">
        <v>77</v>
      </c>
      <c r="M75" s="114" t="s">
        <v>133</v>
      </c>
      <c r="N75" s="114"/>
      <c r="O75" s="114"/>
    </row>
    <row r="76" spans="1:15">
      <c r="A76" s="115" t="s">
        <v>31</v>
      </c>
      <c r="B76" s="116"/>
      <c r="C76" s="116"/>
      <c r="D76" s="116"/>
      <c r="E76" s="116"/>
      <c r="F76" s="27">
        <v>0</v>
      </c>
      <c r="G76" s="27">
        <v>0</v>
      </c>
      <c r="H76" s="27">
        <v>0</v>
      </c>
      <c r="I76" s="104">
        <f t="shared" ref="I76:I91" si="2">G76+H76</f>
        <v>0</v>
      </c>
      <c r="J76" s="29">
        <v>0</v>
      </c>
      <c r="L76" s="65" t="s">
        <v>77</v>
      </c>
      <c r="M76" s="114" t="s">
        <v>133</v>
      </c>
      <c r="N76" s="114"/>
      <c r="O76" s="114"/>
    </row>
    <row r="77" spans="1:15">
      <c r="A77" s="115" t="s">
        <v>32</v>
      </c>
      <c r="B77" s="116"/>
      <c r="C77" s="116"/>
      <c r="D77" s="116"/>
      <c r="E77" s="116"/>
      <c r="F77" s="27">
        <v>0</v>
      </c>
      <c r="G77" s="27">
        <v>0</v>
      </c>
      <c r="H77" s="27">
        <v>0</v>
      </c>
      <c r="I77" s="104">
        <f t="shared" si="2"/>
        <v>0</v>
      </c>
      <c r="J77" s="29">
        <v>0</v>
      </c>
      <c r="L77" s="65" t="s">
        <v>77</v>
      </c>
      <c r="M77" s="114" t="s">
        <v>133</v>
      </c>
      <c r="N77" s="114"/>
      <c r="O77" s="114"/>
    </row>
    <row r="78" spans="1:15">
      <c r="A78" s="115" t="s">
        <v>33</v>
      </c>
      <c r="B78" s="116"/>
      <c r="C78" s="116"/>
      <c r="D78" s="116"/>
      <c r="E78" s="116"/>
      <c r="F78" s="27">
        <v>0</v>
      </c>
      <c r="G78" s="27">
        <v>0</v>
      </c>
      <c r="H78" s="27">
        <v>0</v>
      </c>
      <c r="I78" s="104">
        <f t="shared" si="2"/>
        <v>0</v>
      </c>
      <c r="J78" s="29">
        <v>0</v>
      </c>
      <c r="L78" s="65" t="s">
        <v>77</v>
      </c>
      <c r="M78" s="114" t="s">
        <v>133</v>
      </c>
      <c r="N78" s="114"/>
      <c r="O78" s="114"/>
    </row>
    <row r="79" spans="1:15">
      <c r="A79" s="115" t="s">
        <v>34</v>
      </c>
      <c r="B79" s="116"/>
      <c r="C79" s="116"/>
      <c r="D79" s="116"/>
      <c r="E79" s="116"/>
      <c r="F79" s="27">
        <v>0</v>
      </c>
      <c r="G79" s="27">
        <v>0</v>
      </c>
      <c r="H79" s="27">
        <v>0</v>
      </c>
      <c r="I79" s="104">
        <f t="shared" si="2"/>
        <v>0</v>
      </c>
      <c r="J79" s="29">
        <v>0</v>
      </c>
      <c r="L79" s="65" t="s">
        <v>77</v>
      </c>
      <c r="M79" s="114" t="s">
        <v>133</v>
      </c>
      <c r="N79" s="114"/>
      <c r="O79" s="114"/>
    </row>
    <row r="80" spans="1:15">
      <c r="A80" s="115" t="s">
        <v>35</v>
      </c>
      <c r="B80" s="116"/>
      <c r="C80" s="116"/>
      <c r="D80" s="116"/>
      <c r="E80" s="116"/>
      <c r="F80" s="27">
        <v>0</v>
      </c>
      <c r="G80" s="27">
        <v>0</v>
      </c>
      <c r="H80" s="27">
        <v>0</v>
      </c>
      <c r="I80" s="104">
        <f t="shared" si="2"/>
        <v>0</v>
      </c>
      <c r="J80" s="29">
        <v>0</v>
      </c>
      <c r="L80" s="65" t="s">
        <v>77</v>
      </c>
      <c r="M80" s="114" t="s">
        <v>133</v>
      </c>
      <c r="N80" s="114"/>
      <c r="O80" s="114"/>
    </row>
    <row r="81" spans="1:15">
      <c r="A81" s="115" t="s">
        <v>36</v>
      </c>
      <c r="B81" s="116"/>
      <c r="C81" s="116"/>
      <c r="D81" s="116"/>
      <c r="E81" s="116"/>
      <c r="F81" s="27">
        <v>0</v>
      </c>
      <c r="G81" s="27">
        <v>0</v>
      </c>
      <c r="H81" s="27">
        <v>0</v>
      </c>
      <c r="I81" s="104">
        <f t="shared" si="2"/>
        <v>0</v>
      </c>
      <c r="J81" s="29">
        <v>0</v>
      </c>
      <c r="L81" s="65" t="s">
        <v>77</v>
      </c>
      <c r="M81" s="114" t="s">
        <v>133</v>
      </c>
      <c r="N81" s="114"/>
      <c r="O81" s="114"/>
    </row>
    <row r="82" spans="1:15" ht="14.5" customHeight="1">
      <c r="A82" s="115" t="s">
        <v>152</v>
      </c>
      <c r="B82" s="116"/>
      <c r="C82" s="116"/>
      <c r="D82" s="116"/>
      <c r="E82" s="116"/>
      <c r="F82" s="27">
        <v>0</v>
      </c>
      <c r="G82" s="27">
        <v>0</v>
      </c>
      <c r="H82" s="27">
        <v>0</v>
      </c>
      <c r="I82" s="104">
        <f t="shared" si="2"/>
        <v>0</v>
      </c>
      <c r="J82" s="29">
        <v>0</v>
      </c>
      <c r="L82" s="65" t="s">
        <v>77</v>
      </c>
      <c r="M82" s="114" t="s">
        <v>133</v>
      </c>
      <c r="N82" s="114"/>
      <c r="O82" s="114"/>
    </row>
    <row r="83" spans="1:15">
      <c r="A83" s="115" t="s">
        <v>153</v>
      </c>
      <c r="B83" s="116"/>
      <c r="C83" s="116"/>
      <c r="D83" s="116"/>
      <c r="E83" s="116"/>
      <c r="F83" s="27">
        <v>0</v>
      </c>
      <c r="G83" s="27">
        <v>0</v>
      </c>
      <c r="H83" s="27">
        <v>0</v>
      </c>
      <c r="I83" s="104">
        <f t="shared" si="2"/>
        <v>0</v>
      </c>
      <c r="J83" s="29">
        <v>0</v>
      </c>
      <c r="L83" s="65" t="s">
        <v>77</v>
      </c>
      <c r="M83" s="114" t="s">
        <v>133</v>
      </c>
      <c r="N83" s="114"/>
      <c r="O83" s="114"/>
    </row>
    <row r="84" spans="1:15">
      <c r="A84" s="115" t="s">
        <v>154</v>
      </c>
      <c r="B84" s="116"/>
      <c r="C84" s="116"/>
      <c r="D84" s="116"/>
      <c r="E84" s="116"/>
      <c r="F84" s="27">
        <v>0</v>
      </c>
      <c r="G84" s="27">
        <v>0</v>
      </c>
      <c r="H84" s="27">
        <v>0</v>
      </c>
      <c r="I84" s="104">
        <f t="shared" si="2"/>
        <v>0</v>
      </c>
      <c r="J84" s="29">
        <v>0</v>
      </c>
      <c r="L84" s="65" t="s">
        <v>77</v>
      </c>
      <c r="M84" s="114" t="s">
        <v>133</v>
      </c>
      <c r="N84" s="114"/>
      <c r="O84" s="114"/>
    </row>
    <row r="85" spans="1:15">
      <c r="A85" s="115" t="s">
        <v>37</v>
      </c>
      <c r="B85" s="116"/>
      <c r="C85" s="116"/>
      <c r="D85" s="116"/>
      <c r="E85" s="116"/>
      <c r="F85" s="27">
        <v>0</v>
      </c>
      <c r="G85" s="27">
        <v>0</v>
      </c>
      <c r="H85" s="27">
        <v>0</v>
      </c>
      <c r="I85" s="104">
        <f t="shared" si="2"/>
        <v>0</v>
      </c>
      <c r="J85" s="29">
        <v>0</v>
      </c>
      <c r="L85" s="65" t="s">
        <v>77</v>
      </c>
      <c r="M85" s="114" t="s">
        <v>133</v>
      </c>
      <c r="N85" s="114"/>
      <c r="O85" s="114"/>
    </row>
    <row r="86" spans="1:15">
      <c r="A86" s="115" t="s">
        <v>38</v>
      </c>
      <c r="B86" s="116"/>
      <c r="C86" s="116"/>
      <c r="D86" s="116"/>
      <c r="E86" s="116"/>
      <c r="F86" s="27">
        <v>0</v>
      </c>
      <c r="G86" s="27">
        <v>0</v>
      </c>
      <c r="H86" s="27">
        <v>0</v>
      </c>
      <c r="I86" s="104">
        <f t="shared" si="2"/>
        <v>0</v>
      </c>
      <c r="J86" s="29">
        <v>0</v>
      </c>
      <c r="L86" s="65" t="s">
        <v>77</v>
      </c>
      <c r="M86" s="114" t="s">
        <v>133</v>
      </c>
      <c r="N86" s="114"/>
      <c r="O86" s="114"/>
    </row>
    <row r="87" spans="1:15">
      <c r="A87" s="115" t="s">
        <v>39</v>
      </c>
      <c r="B87" s="116"/>
      <c r="C87" s="116"/>
      <c r="D87" s="116"/>
      <c r="E87" s="116"/>
      <c r="F87" s="27">
        <v>0</v>
      </c>
      <c r="G87" s="27">
        <v>0</v>
      </c>
      <c r="H87" s="27">
        <v>0</v>
      </c>
      <c r="I87" s="104">
        <f t="shared" si="2"/>
        <v>0</v>
      </c>
      <c r="J87" s="29">
        <v>0</v>
      </c>
      <c r="L87" s="65" t="s">
        <v>77</v>
      </c>
      <c r="M87" s="114" t="s">
        <v>133</v>
      </c>
      <c r="N87" s="114"/>
      <c r="O87" s="114"/>
    </row>
    <row r="88" spans="1:15">
      <c r="A88" s="115" t="s">
        <v>40</v>
      </c>
      <c r="B88" s="116"/>
      <c r="C88" s="116"/>
      <c r="D88" s="116"/>
      <c r="E88" s="116"/>
      <c r="F88" s="27">
        <v>0</v>
      </c>
      <c r="G88" s="27">
        <v>0</v>
      </c>
      <c r="H88" s="27">
        <v>0</v>
      </c>
      <c r="I88" s="104">
        <f t="shared" si="2"/>
        <v>0</v>
      </c>
      <c r="J88" s="29">
        <v>0</v>
      </c>
      <c r="L88" s="65" t="s">
        <v>77</v>
      </c>
      <c r="M88" s="114" t="s">
        <v>133</v>
      </c>
      <c r="N88" s="114"/>
      <c r="O88" s="114"/>
    </row>
    <row r="89" spans="1:15">
      <c r="A89" s="115" t="s">
        <v>41</v>
      </c>
      <c r="B89" s="116"/>
      <c r="C89" s="116"/>
      <c r="D89" s="116"/>
      <c r="E89" s="116"/>
      <c r="F89" s="27">
        <v>0</v>
      </c>
      <c r="G89" s="27">
        <v>0</v>
      </c>
      <c r="H89" s="27">
        <v>0</v>
      </c>
      <c r="I89" s="104">
        <f t="shared" si="2"/>
        <v>0</v>
      </c>
      <c r="J89" s="29">
        <v>0</v>
      </c>
      <c r="L89" s="65" t="s">
        <v>77</v>
      </c>
      <c r="M89" s="114" t="s">
        <v>133</v>
      </c>
      <c r="N89" s="114"/>
      <c r="O89" s="114"/>
    </row>
    <row r="90" spans="1:15">
      <c r="A90" s="115" t="s">
        <v>42</v>
      </c>
      <c r="B90" s="116"/>
      <c r="C90" s="116"/>
      <c r="D90" s="116"/>
      <c r="E90" s="116"/>
      <c r="F90" s="27">
        <v>0</v>
      </c>
      <c r="G90" s="27">
        <v>0</v>
      </c>
      <c r="H90" s="27">
        <v>0</v>
      </c>
      <c r="I90" s="104">
        <f t="shared" si="2"/>
        <v>0</v>
      </c>
      <c r="J90" s="29">
        <v>0</v>
      </c>
      <c r="L90" s="65" t="s">
        <v>77</v>
      </c>
      <c r="M90" s="114" t="s">
        <v>133</v>
      </c>
      <c r="N90" s="114"/>
      <c r="O90" s="114"/>
    </row>
    <row r="91" spans="1:15">
      <c r="A91" s="115" t="s">
        <v>43</v>
      </c>
      <c r="B91" s="116"/>
      <c r="C91" s="116"/>
      <c r="D91" s="116"/>
      <c r="E91" s="116"/>
      <c r="F91" s="27">
        <v>0</v>
      </c>
      <c r="G91" s="27">
        <v>0</v>
      </c>
      <c r="H91" s="27">
        <v>0</v>
      </c>
      <c r="I91" s="104">
        <f t="shared" si="2"/>
        <v>0</v>
      </c>
      <c r="J91" s="29">
        <v>0</v>
      </c>
      <c r="L91" s="65" t="s">
        <v>77</v>
      </c>
      <c r="M91" s="114" t="s">
        <v>133</v>
      </c>
      <c r="N91" s="114"/>
      <c r="O91" s="114"/>
    </row>
    <row r="92" spans="1:15" ht="15" thickBot="1">
      <c r="A92" s="117" t="s">
        <v>44</v>
      </c>
      <c r="B92" s="118"/>
      <c r="C92" s="118"/>
      <c r="D92" s="118"/>
      <c r="E92" s="118"/>
      <c r="F92" s="72">
        <v>0</v>
      </c>
      <c r="G92" s="72">
        <v>0</v>
      </c>
      <c r="H92" s="72">
        <v>0</v>
      </c>
      <c r="I92" s="105">
        <v>0</v>
      </c>
      <c r="J92" s="73">
        <v>0</v>
      </c>
      <c r="L92" s="65" t="s">
        <v>77</v>
      </c>
      <c r="M92" s="114" t="s">
        <v>133</v>
      </c>
      <c r="N92" s="114"/>
      <c r="O92" s="114"/>
    </row>
    <row r="93" spans="1:15" ht="15" thickBot="1">
      <c r="A93" s="329" t="s">
        <v>45</v>
      </c>
      <c r="B93" s="330"/>
      <c r="C93" s="330"/>
      <c r="D93" s="330"/>
      <c r="E93" s="331"/>
      <c r="F93" s="93">
        <f>I93</f>
        <v>0</v>
      </c>
      <c r="G93" s="94">
        <f t="shared" ref="G93:J93" si="3">SUM(G75:G92)</f>
        <v>0</v>
      </c>
      <c r="H93" s="94">
        <f t="shared" si="3"/>
        <v>0</v>
      </c>
      <c r="I93" s="94">
        <f t="shared" si="3"/>
        <v>0</v>
      </c>
      <c r="J93" s="95">
        <f t="shared" si="3"/>
        <v>0</v>
      </c>
      <c r="L93" s="51" t="s">
        <v>133</v>
      </c>
      <c r="M93" s="114" t="s">
        <v>133</v>
      </c>
      <c r="N93" s="114"/>
      <c r="O93" s="114"/>
    </row>
    <row r="94" spans="1:15">
      <c r="A94" s="10"/>
      <c r="B94" s="10"/>
      <c r="C94" s="10"/>
      <c r="D94" s="10"/>
      <c r="E94" s="10"/>
      <c r="F94" s="11"/>
      <c r="G94" s="11"/>
      <c r="H94" s="11"/>
      <c r="I94" s="11"/>
      <c r="J94" s="11"/>
    </row>
    <row r="95" spans="1:15">
      <c r="A95" s="143" t="s">
        <v>46</v>
      </c>
      <c r="B95" s="143"/>
      <c r="C95" s="143"/>
      <c r="D95" s="143"/>
      <c r="E95" s="143"/>
      <c r="F95" s="143"/>
      <c r="G95" s="143"/>
      <c r="H95" s="143"/>
      <c r="I95" s="143"/>
      <c r="J95" s="143"/>
    </row>
    <row r="96" spans="1:15">
      <c r="A96" s="139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</row>
    <row r="97" spans="1:12">
      <c r="A97" s="139" t="s">
        <v>48</v>
      </c>
      <c r="B97" s="139"/>
      <c r="C97" s="139"/>
      <c r="D97" s="139"/>
      <c r="E97" s="139"/>
      <c r="F97" s="139"/>
      <c r="G97" s="139"/>
      <c r="H97" s="139"/>
      <c r="I97" s="139"/>
      <c r="J97" s="139"/>
    </row>
    <row r="98" spans="1:12">
      <c r="A98" s="139" t="s">
        <v>49</v>
      </c>
      <c r="B98" s="139"/>
      <c r="C98" s="139"/>
      <c r="D98" s="139"/>
      <c r="E98" s="139"/>
      <c r="F98" s="139"/>
      <c r="G98" s="139"/>
      <c r="H98" s="139"/>
      <c r="I98" s="139"/>
      <c r="J98" s="139"/>
    </row>
    <row r="99" spans="1:12" ht="21" customHeight="1">
      <c r="A99" s="140" t="s">
        <v>50</v>
      </c>
      <c r="B99" s="141"/>
      <c r="C99" s="141"/>
      <c r="D99" s="141"/>
      <c r="E99" s="141"/>
      <c r="F99" s="141"/>
      <c r="G99" s="141"/>
      <c r="H99" s="141"/>
      <c r="I99" s="141"/>
      <c r="J99" s="141"/>
    </row>
    <row r="100" spans="1:12" ht="41.15" customHeight="1">
      <c r="A100" s="142" t="s">
        <v>51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2" ht="15" thickBot="1">
      <c r="A101" s="144" t="s">
        <v>52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15" thickBot="1">
      <c r="A102" s="132" t="s">
        <v>53</v>
      </c>
      <c r="B102" s="133"/>
      <c r="C102" s="133"/>
      <c r="D102" s="133"/>
      <c r="E102" s="133"/>
      <c r="F102" s="133"/>
      <c r="G102" s="133"/>
      <c r="H102" s="133"/>
      <c r="I102" s="133"/>
      <c r="J102" s="134"/>
    </row>
    <row r="103" spans="1:12" ht="14.5" customHeight="1">
      <c r="A103" s="281" t="s">
        <v>100</v>
      </c>
      <c r="B103" s="282"/>
      <c r="C103" s="282"/>
      <c r="D103" s="282"/>
      <c r="E103" s="282"/>
      <c r="F103" s="282"/>
      <c r="G103" s="282"/>
      <c r="H103" s="282"/>
      <c r="I103" s="145"/>
      <c r="J103" s="32">
        <f>I41</f>
        <v>1560</v>
      </c>
      <c r="L103" s="51" t="s">
        <v>133</v>
      </c>
    </row>
    <row r="104" spans="1:12" ht="15.75" customHeight="1">
      <c r="A104" s="283" t="s">
        <v>101</v>
      </c>
      <c r="B104" s="284"/>
      <c r="C104" s="284"/>
      <c r="D104" s="284"/>
      <c r="E104" s="284"/>
      <c r="F104" s="284"/>
      <c r="G104" s="284"/>
      <c r="H104" s="284"/>
      <c r="I104" s="146"/>
      <c r="J104" s="52">
        <f>F70+F93</f>
        <v>0</v>
      </c>
      <c r="L104" s="51" t="s">
        <v>133</v>
      </c>
    </row>
    <row r="105" spans="1:12" ht="15.75" customHeight="1">
      <c r="A105" s="115" t="s">
        <v>110</v>
      </c>
      <c r="B105" s="116"/>
      <c r="C105" s="116"/>
      <c r="D105" s="116"/>
      <c r="E105" s="116"/>
      <c r="F105" s="116"/>
      <c r="G105" s="116"/>
      <c r="H105" s="116"/>
      <c r="I105" s="146"/>
      <c r="J105" s="52">
        <f>H40-I93</f>
        <v>500</v>
      </c>
      <c r="L105" s="51" t="s">
        <v>133</v>
      </c>
    </row>
    <row r="106" spans="1:12" ht="15.75" customHeight="1">
      <c r="A106" s="115" t="s">
        <v>111</v>
      </c>
      <c r="B106" s="116"/>
      <c r="C106" s="116"/>
      <c r="D106" s="116"/>
      <c r="E106" s="116"/>
      <c r="F106" s="116"/>
      <c r="G106" s="116"/>
      <c r="H106" s="116"/>
      <c r="I106" s="146"/>
      <c r="J106" s="52">
        <f>I39-I70-J107</f>
        <v>60</v>
      </c>
      <c r="L106" s="51" t="s">
        <v>133</v>
      </c>
    </row>
    <row r="107" spans="1:12" ht="15.75" customHeight="1">
      <c r="A107" s="115" t="s">
        <v>65</v>
      </c>
      <c r="B107" s="116"/>
      <c r="C107" s="116"/>
      <c r="D107" s="116"/>
      <c r="E107" s="116"/>
      <c r="F107" s="116"/>
      <c r="G107" s="116"/>
      <c r="H107" s="116"/>
      <c r="I107" s="146"/>
      <c r="J107" s="33">
        <v>0</v>
      </c>
      <c r="L107" s="65" t="s">
        <v>77</v>
      </c>
    </row>
    <row r="108" spans="1:12" ht="15.75" customHeight="1">
      <c r="A108" s="115" t="s">
        <v>112</v>
      </c>
      <c r="B108" s="116"/>
      <c r="C108" s="116"/>
      <c r="D108" s="116"/>
      <c r="E108" s="116"/>
      <c r="F108" s="116"/>
      <c r="G108" s="116"/>
      <c r="H108" s="116"/>
      <c r="I108" s="146"/>
      <c r="J108" s="52">
        <f>J105</f>
        <v>500</v>
      </c>
      <c r="L108" s="51" t="s">
        <v>133</v>
      </c>
    </row>
    <row r="109" spans="1:12" ht="15.75" customHeight="1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46"/>
      <c r="J109" s="53">
        <f>J106-J107</f>
        <v>60</v>
      </c>
      <c r="L109" s="51" t="s">
        <v>133</v>
      </c>
    </row>
    <row r="110" spans="1:12" ht="15.75" customHeight="1" thickBot="1">
      <c r="A110" s="117" t="s">
        <v>171</v>
      </c>
      <c r="B110" s="118"/>
      <c r="C110" s="118"/>
      <c r="D110" s="118"/>
      <c r="E110" s="118"/>
      <c r="F110" s="118"/>
      <c r="G110" s="118"/>
      <c r="H110" s="118"/>
      <c r="I110" s="147"/>
      <c r="J110" s="66">
        <f>J108+J109</f>
        <v>560</v>
      </c>
      <c r="L110" s="51" t="s">
        <v>133</v>
      </c>
    </row>
    <row r="111" spans="1:12" ht="66" customHeight="1">
      <c r="A111" s="130" t="s">
        <v>54</v>
      </c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spans="1:12" ht="15.5">
      <c r="A112" s="131" t="s">
        <v>144</v>
      </c>
      <c r="B112" s="131"/>
      <c r="C112" s="131"/>
      <c r="D112" s="131"/>
      <c r="E112" s="131"/>
      <c r="F112" s="131"/>
      <c r="G112" s="131"/>
      <c r="H112" s="131"/>
      <c r="I112" s="131"/>
      <c r="J112" s="131"/>
      <c r="L112" s="65" t="s">
        <v>77</v>
      </c>
    </row>
    <row r="113" spans="1:12">
      <c r="A113" s="9" t="s">
        <v>63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2" ht="15.5">
      <c r="A116" s="120" t="s">
        <v>61</v>
      </c>
      <c r="B116" s="121"/>
      <c r="C116" s="121"/>
      <c r="D116" s="121"/>
      <c r="E116" s="121"/>
      <c r="F116" s="121"/>
      <c r="G116" s="121"/>
      <c r="H116" s="121"/>
      <c r="I116" s="121"/>
      <c r="J116" s="121"/>
    </row>
    <row r="117" spans="1:12" ht="15.5">
      <c r="A117" s="121" t="str">
        <f>E7</f>
        <v>FULANO(A) DE TAL - PRESIDENTE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L117" s="65" t="s">
        <v>77</v>
      </c>
    </row>
    <row r="118" spans="1:12" ht="15.5">
      <c r="A118" s="121" t="s">
        <v>62</v>
      </c>
      <c r="B118" s="121"/>
      <c r="C118" s="121"/>
      <c r="D118" s="121"/>
      <c r="E118" s="121"/>
      <c r="F118" s="121"/>
      <c r="G118" s="121"/>
      <c r="H118" s="121"/>
      <c r="I118" s="121"/>
      <c r="J118" s="121"/>
    </row>
  </sheetData>
  <mergeCells count="231">
    <mergeCell ref="A93:E93"/>
    <mergeCell ref="A96:J96"/>
    <mergeCell ref="A97:J97"/>
    <mergeCell ref="A98:J98"/>
    <mergeCell ref="A86:E86"/>
    <mergeCell ref="A87:E87"/>
    <mergeCell ref="A88:E88"/>
    <mergeCell ref="A89:E89"/>
    <mergeCell ref="A90:E90"/>
    <mergeCell ref="A91:E91"/>
    <mergeCell ref="A82:E82"/>
    <mergeCell ref="A83:E83"/>
    <mergeCell ref="A84:E84"/>
    <mergeCell ref="A118:J118"/>
    <mergeCell ref="A108:H108"/>
    <mergeCell ref="A109:H109"/>
    <mergeCell ref="A110:H110"/>
    <mergeCell ref="A112:J112"/>
    <mergeCell ref="A99:J99"/>
    <mergeCell ref="A100:J100"/>
    <mergeCell ref="A101:J101"/>
    <mergeCell ref="A102:J102"/>
    <mergeCell ref="A104:H104"/>
    <mergeCell ref="A105:H105"/>
    <mergeCell ref="A106:H106"/>
    <mergeCell ref="A107:H107"/>
    <mergeCell ref="A85:E85"/>
    <mergeCell ref="A95:J95"/>
    <mergeCell ref="A103:H103"/>
    <mergeCell ref="I103:I110"/>
    <mergeCell ref="A111:J111"/>
    <mergeCell ref="A116:J116"/>
    <mergeCell ref="A117:J117"/>
    <mergeCell ref="A92:E92"/>
    <mergeCell ref="A81:E81"/>
    <mergeCell ref="A70:E70"/>
    <mergeCell ref="A72:J72"/>
    <mergeCell ref="A73:J73"/>
    <mergeCell ref="A74:E74"/>
    <mergeCell ref="A75:E75"/>
    <mergeCell ref="A76:E76"/>
    <mergeCell ref="A64:E64"/>
    <mergeCell ref="A65:E65"/>
    <mergeCell ref="A66:E66"/>
    <mergeCell ref="A67:E67"/>
    <mergeCell ref="A68:E68"/>
    <mergeCell ref="A69:E69"/>
    <mergeCell ref="A77:E77"/>
    <mergeCell ref="A78:E78"/>
    <mergeCell ref="A79:E79"/>
    <mergeCell ref="A80:E80"/>
    <mergeCell ref="A62:E62"/>
    <mergeCell ref="A63:E63"/>
    <mergeCell ref="A50:J50"/>
    <mergeCell ref="A51:E51"/>
    <mergeCell ref="A52:E52"/>
    <mergeCell ref="A53:E53"/>
    <mergeCell ref="A54:E54"/>
    <mergeCell ref="A55:E55"/>
    <mergeCell ref="A59:E59"/>
    <mergeCell ref="A60:E60"/>
    <mergeCell ref="A61:E61"/>
    <mergeCell ref="A36:F36"/>
    <mergeCell ref="A37:F37"/>
    <mergeCell ref="A38:F38"/>
    <mergeCell ref="A39:F39"/>
    <mergeCell ref="A40:F40"/>
    <mergeCell ref="A41:F41"/>
    <mergeCell ref="A56:E56"/>
    <mergeCell ref="A57:E57"/>
    <mergeCell ref="A58:E58"/>
    <mergeCell ref="A28:B28"/>
    <mergeCell ref="C28:D28"/>
    <mergeCell ref="E28:F28"/>
    <mergeCell ref="G28:H28"/>
    <mergeCell ref="I28:J28"/>
    <mergeCell ref="A33:F33"/>
    <mergeCell ref="G33:H33"/>
    <mergeCell ref="I33:J33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2:H32"/>
    <mergeCell ref="I32:J32"/>
    <mergeCell ref="A31:B31"/>
    <mergeCell ref="C31:D31"/>
    <mergeCell ref="E31:F31"/>
    <mergeCell ref="G31:H31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4:C14"/>
    <mergeCell ref="E14:F14"/>
    <mergeCell ref="G14:H14"/>
    <mergeCell ref="I14:J14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I29:J29"/>
    <mergeCell ref="A30:B30"/>
    <mergeCell ref="C30:D30"/>
    <mergeCell ref="E30:F30"/>
    <mergeCell ref="G30:H30"/>
    <mergeCell ref="I30:J30"/>
    <mergeCell ref="L33:X33"/>
    <mergeCell ref="M52:O52"/>
    <mergeCell ref="M53:O53"/>
    <mergeCell ref="I31:J31"/>
    <mergeCell ref="A29:B29"/>
    <mergeCell ref="C29:D29"/>
    <mergeCell ref="E29:F29"/>
    <mergeCell ref="G29:H29"/>
    <mergeCell ref="A43:J43"/>
    <mergeCell ref="A44:J44"/>
    <mergeCell ref="A45:J45"/>
    <mergeCell ref="A47:J47"/>
    <mergeCell ref="A48:J48"/>
    <mergeCell ref="A49:J49"/>
    <mergeCell ref="A34:F34"/>
    <mergeCell ref="G34:G41"/>
    <mergeCell ref="J34:J41"/>
    <mergeCell ref="A35:F35"/>
    <mergeCell ref="M54:O54"/>
    <mergeCell ref="M55:O55"/>
    <mergeCell ref="M56:O56"/>
    <mergeCell ref="M57:O57"/>
    <mergeCell ref="M58:O58"/>
    <mergeCell ref="L1:X1"/>
    <mergeCell ref="M11:X11"/>
    <mergeCell ref="M14:X14"/>
    <mergeCell ref="M15:X15"/>
    <mergeCell ref="L50:X50"/>
    <mergeCell ref="M59:O59"/>
    <mergeCell ref="M60:O60"/>
    <mergeCell ref="M61:O61"/>
    <mergeCell ref="M62:O62"/>
    <mergeCell ref="M63:O63"/>
    <mergeCell ref="M64:O64"/>
    <mergeCell ref="M65:O65"/>
    <mergeCell ref="M66:O66"/>
    <mergeCell ref="M67:O67"/>
    <mergeCell ref="M68:O68"/>
    <mergeCell ref="M69:O69"/>
    <mergeCell ref="M70:O70"/>
    <mergeCell ref="M75:O75"/>
    <mergeCell ref="M76:O76"/>
    <mergeCell ref="M77:O77"/>
    <mergeCell ref="M78:O78"/>
    <mergeCell ref="M79:O79"/>
    <mergeCell ref="M80:O80"/>
    <mergeCell ref="M90:O90"/>
    <mergeCell ref="M91:O91"/>
    <mergeCell ref="M92:O92"/>
    <mergeCell ref="M93:O93"/>
    <mergeCell ref="M81:O81"/>
    <mergeCell ref="M82:O82"/>
    <mergeCell ref="M83:O83"/>
    <mergeCell ref="M84:O84"/>
    <mergeCell ref="M85:O85"/>
    <mergeCell ref="M86:O86"/>
    <mergeCell ref="M87:O87"/>
    <mergeCell ref="M88:O88"/>
    <mergeCell ref="M89:O89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118"/>
  <sheetViews>
    <sheetView zoomScale="90" zoomScaleNormal="90" workbookViewId="0">
      <selection activeCell="G31" sqref="G31:H31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4.26953125" style="1" customWidth="1"/>
    <col min="11" max="11" width="7.1796875" style="1" customWidth="1"/>
    <col min="12" max="12" width="28.7265625" style="49" bestFit="1" customWidth="1"/>
    <col min="13" max="17" width="9.1796875" style="49"/>
    <col min="18" max="24" width="9.1796875" style="48"/>
    <col min="25" max="16384" width="9.1796875" style="1"/>
  </cols>
  <sheetData>
    <row r="1" spans="1:24" ht="42" customHeight="1" thickBot="1">
      <c r="A1" s="181" t="s">
        <v>57</v>
      </c>
      <c r="B1" s="182"/>
      <c r="C1" s="182"/>
      <c r="D1" s="182"/>
      <c r="E1" s="182"/>
      <c r="F1" s="182"/>
      <c r="G1" s="182"/>
      <c r="H1" s="182"/>
      <c r="I1" s="182"/>
      <c r="J1" s="183"/>
      <c r="L1" s="220" t="s">
        <v>114</v>
      </c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</row>
    <row r="2" spans="1:24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4" s="4" customFormat="1" ht="21" customHeight="1">
      <c r="A3" s="258" t="s">
        <v>0</v>
      </c>
      <c r="B3" s="259"/>
      <c r="C3" s="259"/>
      <c r="D3" s="259"/>
      <c r="E3" s="289" t="s">
        <v>56</v>
      </c>
      <c r="F3" s="289"/>
      <c r="G3" s="289"/>
      <c r="H3" s="289"/>
      <c r="I3" s="289"/>
      <c r="J3" s="290"/>
      <c r="L3" s="51" t="s">
        <v>133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" customFormat="1" ht="42" customHeight="1">
      <c r="A4" s="246" t="s">
        <v>1</v>
      </c>
      <c r="B4" s="247"/>
      <c r="C4" s="247"/>
      <c r="D4" s="247"/>
      <c r="E4" s="190" t="str">
        <f>'JAN 26'!E4:J4</f>
        <v>NOME DA ORGANIZAÇÃO</v>
      </c>
      <c r="F4" s="190"/>
      <c r="G4" s="190"/>
      <c r="H4" s="190"/>
      <c r="I4" s="190"/>
      <c r="J4" s="191"/>
      <c r="L4" s="51" t="s">
        <v>133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" customFormat="1" ht="21" customHeight="1">
      <c r="A5" s="246" t="s">
        <v>2</v>
      </c>
      <c r="B5" s="247"/>
      <c r="C5" s="247"/>
      <c r="D5" s="247"/>
      <c r="E5" s="190" t="str">
        <f>'JAN 26'!E5:J5</f>
        <v>XX.XXX.XXX/0001-93</v>
      </c>
      <c r="F5" s="190"/>
      <c r="G5" s="190"/>
      <c r="H5" s="190"/>
      <c r="I5" s="190"/>
      <c r="J5" s="191"/>
      <c r="L5" s="51" t="s">
        <v>133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s="4" customFormat="1" ht="33.65" customHeight="1">
      <c r="A6" s="246" t="s">
        <v>75</v>
      </c>
      <c r="B6" s="247"/>
      <c r="C6" s="247"/>
      <c r="D6" s="247"/>
      <c r="E6" s="190" t="str">
        <f>'JAN 26'!E6:J6</f>
        <v>RUA XXXXX, NºXXX - BAIRRO XXXX - CIDADE XXXXXX CEP: XXXX</v>
      </c>
      <c r="F6" s="190"/>
      <c r="G6" s="190"/>
      <c r="H6" s="190"/>
      <c r="I6" s="190"/>
      <c r="J6" s="191"/>
      <c r="L6" s="51" t="s">
        <v>133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s="4" customFormat="1" ht="21" customHeight="1">
      <c r="A7" s="246" t="s">
        <v>4</v>
      </c>
      <c r="B7" s="247"/>
      <c r="C7" s="247"/>
      <c r="D7" s="247"/>
      <c r="E7" s="190" t="str">
        <f>'JAN 26'!E7:J7</f>
        <v>FULANO(A) DE TAL - PRESIDENTE</v>
      </c>
      <c r="F7" s="190"/>
      <c r="G7" s="190"/>
      <c r="H7" s="190"/>
      <c r="I7" s="190"/>
      <c r="J7" s="191"/>
      <c r="L7" s="51" t="s">
        <v>133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s="4" customFormat="1">
      <c r="A8" s="246" t="s">
        <v>5</v>
      </c>
      <c r="B8" s="247"/>
      <c r="C8" s="247"/>
      <c r="D8" s="247"/>
      <c r="E8" s="190" t="str">
        <f>'JAN 26'!E8:J8</f>
        <v>313.XXX.XXX-34</v>
      </c>
      <c r="F8" s="190"/>
      <c r="G8" s="190"/>
      <c r="H8" s="190"/>
      <c r="I8" s="190"/>
      <c r="J8" s="191"/>
      <c r="L8" s="51" t="s">
        <v>133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s="4" customFormat="1" ht="51" customHeight="1">
      <c r="A9" s="246" t="s">
        <v>6</v>
      </c>
      <c r="B9" s="247"/>
      <c r="C9" s="247"/>
      <c r="D9" s="247"/>
      <c r="E9" s="190" t="str">
        <f>'JAN 26'!E9:J9</f>
        <v>(XXXXXXX) O MESMO QUE CONSTA NO TERMO DE COLABORAÇÃO</v>
      </c>
      <c r="F9" s="190"/>
      <c r="G9" s="190"/>
      <c r="H9" s="190"/>
      <c r="I9" s="190"/>
      <c r="J9" s="191"/>
      <c r="L9" s="51" t="s">
        <v>133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s="4" customFormat="1" ht="21" customHeight="1">
      <c r="A10" s="246" t="s">
        <v>7</v>
      </c>
      <c r="B10" s="247"/>
      <c r="C10" s="247"/>
      <c r="D10" s="247"/>
      <c r="E10" s="316" t="s">
        <v>145</v>
      </c>
      <c r="F10" s="316"/>
      <c r="G10" s="316"/>
      <c r="H10" s="316"/>
      <c r="I10" s="316"/>
      <c r="J10" s="317"/>
      <c r="L10" s="65" t="s">
        <v>77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s="4" customFormat="1" ht="21" customHeight="1" thickBot="1">
      <c r="A11" s="250" t="s">
        <v>8</v>
      </c>
      <c r="B11" s="251"/>
      <c r="C11" s="251"/>
      <c r="D11" s="251"/>
      <c r="E11" s="201" t="s">
        <v>173</v>
      </c>
      <c r="F11" s="201"/>
      <c r="G11" s="201"/>
      <c r="H11" s="201"/>
      <c r="I11" s="201"/>
      <c r="J11" s="202"/>
      <c r="L11" s="65" t="s">
        <v>77</v>
      </c>
      <c r="M11" s="113" t="s">
        <v>115</v>
      </c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 s="4" customFormat="1" ht="15" thickBot="1">
      <c r="A12" s="6"/>
      <c r="B12" s="6"/>
      <c r="C12" s="6"/>
      <c r="D12" s="6"/>
      <c r="E12" s="7"/>
      <c r="F12" s="7"/>
      <c r="G12" s="7"/>
      <c r="H12" s="7"/>
      <c r="I12" s="7"/>
      <c r="J12" s="7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>
      <c r="A13" s="194" t="s">
        <v>9</v>
      </c>
      <c r="B13" s="195"/>
      <c r="C13" s="195"/>
      <c r="D13" s="22" t="s">
        <v>58</v>
      </c>
      <c r="E13" s="195" t="s">
        <v>10</v>
      </c>
      <c r="F13" s="195"/>
      <c r="G13" s="195" t="s">
        <v>11</v>
      </c>
      <c r="H13" s="195"/>
      <c r="I13" s="195" t="s">
        <v>12</v>
      </c>
      <c r="J13" s="196"/>
    </row>
    <row r="14" spans="1:24">
      <c r="A14" s="203" t="s">
        <v>60</v>
      </c>
      <c r="B14" s="204"/>
      <c r="C14" s="204"/>
      <c r="D14" s="71" t="str">
        <f>'[1]JAN 26'!D14</f>
        <v>XXX/2026</v>
      </c>
      <c r="E14" s="322">
        <f>'[1]JAN 26'!E14:F14</f>
        <v>46020</v>
      </c>
      <c r="F14" s="322"/>
      <c r="G14" s="322" t="str">
        <f>'[1]JAN 26'!G14:H14</f>
        <v>01/01/2026 A 31/12/2026</v>
      </c>
      <c r="H14" s="323"/>
      <c r="I14" s="254">
        <f>'[1]JAN 26'!I14:J14</f>
        <v>12000</v>
      </c>
      <c r="J14" s="255"/>
      <c r="L14" s="51" t="s">
        <v>133</v>
      </c>
      <c r="M14" s="225" t="s">
        <v>116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</row>
    <row r="15" spans="1:24" ht="14.5" customHeight="1">
      <c r="A15" s="203" t="s">
        <v>13</v>
      </c>
      <c r="B15" s="204"/>
      <c r="C15" s="204"/>
      <c r="D15" s="71" t="s">
        <v>96</v>
      </c>
      <c r="E15" s="252" t="s">
        <v>135</v>
      </c>
      <c r="F15" s="253"/>
      <c r="G15" s="252" t="s">
        <v>135</v>
      </c>
      <c r="H15" s="253"/>
      <c r="I15" s="254">
        <v>0</v>
      </c>
      <c r="J15" s="255"/>
      <c r="L15" s="65" t="s">
        <v>77</v>
      </c>
      <c r="M15" s="226" t="s">
        <v>136</v>
      </c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</row>
    <row r="16" spans="1:24" ht="15" thickBot="1">
      <c r="A16" s="256" t="s">
        <v>13</v>
      </c>
      <c r="B16" s="257"/>
      <c r="C16" s="257"/>
      <c r="D16" s="71" t="s">
        <v>96</v>
      </c>
      <c r="E16" s="252" t="s">
        <v>135</v>
      </c>
      <c r="F16" s="253"/>
      <c r="G16" s="252" t="s">
        <v>135</v>
      </c>
      <c r="H16" s="253"/>
      <c r="I16" s="254">
        <v>0</v>
      </c>
      <c r="J16" s="255"/>
      <c r="L16" s="65" t="s">
        <v>77</v>
      </c>
    </row>
    <row r="17" spans="1:16" ht="15" thickBo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6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6" ht="37.5" customHeight="1">
      <c r="A19" s="209" t="s">
        <v>15</v>
      </c>
      <c r="B19" s="210"/>
      <c r="C19" s="210" t="s">
        <v>16</v>
      </c>
      <c r="D19" s="210"/>
      <c r="E19" s="210" t="s">
        <v>17</v>
      </c>
      <c r="F19" s="210"/>
      <c r="G19" s="210" t="s">
        <v>18</v>
      </c>
      <c r="H19" s="210"/>
      <c r="I19" s="210" t="s">
        <v>19</v>
      </c>
      <c r="J19" s="211"/>
      <c r="M19" s="50"/>
      <c r="N19" s="50"/>
      <c r="O19" s="50"/>
      <c r="P19" s="50"/>
    </row>
    <row r="20" spans="1:16" ht="18.649999999999999" customHeight="1">
      <c r="A20" s="267">
        <v>46208</v>
      </c>
      <c r="B20" s="233"/>
      <c r="C20" s="266">
        <v>1000</v>
      </c>
      <c r="D20" s="179"/>
      <c r="E20" s="268">
        <v>46208</v>
      </c>
      <c r="F20" s="233"/>
      <c r="G20" s="318">
        <v>553345000001167</v>
      </c>
      <c r="H20" s="318"/>
      <c r="I20" s="179">
        <v>1000</v>
      </c>
      <c r="J20" s="180"/>
      <c r="L20" s="65" t="s">
        <v>77</v>
      </c>
      <c r="M20" s="50"/>
      <c r="N20" s="50"/>
      <c r="O20" s="50"/>
      <c r="P20" s="50"/>
    </row>
    <row r="21" spans="1:16">
      <c r="A21" s="216"/>
      <c r="B21" s="213"/>
      <c r="C21" s="178"/>
      <c r="D21" s="175"/>
      <c r="E21" s="212"/>
      <c r="F21" s="213"/>
      <c r="G21" s="178"/>
      <c r="H21" s="175"/>
      <c r="I21" s="179">
        <v>0</v>
      </c>
      <c r="J21" s="180"/>
      <c r="L21" s="65" t="s">
        <v>77</v>
      </c>
      <c r="M21" s="50"/>
      <c r="N21" s="50"/>
      <c r="O21" s="50"/>
      <c r="P21" s="50"/>
    </row>
    <row r="22" spans="1:16">
      <c r="A22" s="216"/>
      <c r="B22" s="213"/>
      <c r="C22" s="178"/>
      <c r="D22" s="175"/>
      <c r="E22" s="212"/>
      <c r="F22" s="213"/>
      <c r="G22" s="178"/>
      <c r="H22" s="175"/>
      <c r="I22" s="179">
        <v>0</v>
      </c>
      <c r="J22" s="180"/>
      <c r="L22" s="65" t="s">
        <v>77</v>
      </c>
    </row>
    <row r="23" spans="1:16">
      <c r="A23" s="216"/>
      <c r="B23" s="213"/>
      <c r="C23" s="178"/>
      <c r="D23" s="175"/>
      <c r="E23" s="212"/>
      <c r="F23" s="213"/>
      <c r="G23" s="178"/>
      <c r="H23" s="175"/>
      <c r="I23" s="179">
        <v>0</v>
      </c>
      <c r="J23" s="180"/>
      <c r="L23" s="65" t="s">
        <v>77</v>
      </c>
    </row>
    <row r="24" spans="1:16">
      <c r="A24" s="216"/>
      <c r="B24" s="213"/>
      <c r="C24" s="178"/>
      <c r="D24" s="175"/>
      <c r="E24" s="212"/>
      <c r="F24" s="213"/>
      <c r="G24" s="178"/>
      <c r="H24" s="175"/>
      <c r="I24" s="179">
        <v>0</v>
      </c>
      <c r="J24" s="180"/>
      <c r="L24" s="65" t="s">
        <v>77</v>
      </c>
    </row>
    <row r="25" spans="1:16">
      <c r="A25" s="174"/>
      <c r="B25" s="175"/>
      <c r="C25" s="176"/>
      <c r="D25" s="177"/>
      <c r="E25" s="178"/>
      <c r="F25" s="175"/>
      <c r="G25" s="178"/>
      <c r="H25" s="175"/>
      <c r="I25" s="179">
        <v>0</v>
      </c>
      <c r="J25" s="180"/>
      <c r="L25" s="65" t="s">
        <v>77</v>
      </c>
    </row>
    <row r="26" spans="1:16">
      <c r="A26" s="174"/>
      <c r="B26" s="175"/>
      <c r="C26" s="176"/>
      <c r="D26" s="177"/>
      <c r="E26" s="178"/>
      <c r="F26" s="175"/>
      <c r="G26" s="178"/>
      <c r="H26" s="175"/>
      <c r="I26" s="179">
        <v>0</v>
      </c>
      <c r="J26" s="180"/>
      <c r="L26" s="65" t="s">
        <v>77</v>
      </c>
    </row>
    <row r="27" spans="1:16">
      <c r="A27" s="174"/>
      <c r="B27" s="175"/>
      <c r="C27" s="176"/>
      <c r="D27" s="177"/>
      <c r="E27" s="178"/>
      <c r="F27" s="175"/>
      <c r="G27" s="178"/>
      <c r="H27" s="175"/>
      <c r="I27" s="179">
        <v>0</v>
      </c>
      <c r="J27" s="180"/>
      <c r="L27" s="65" t="s">
        <v>77</v>
      </c>
    </row>
    <row r="28" spans="1:16">
      <c r="A28" s="174"/>
      <c r="B28" s="175"/>
      <c r="C28" s="176"/>
      <c r="D28" s="177"/>
      <c r="E28" s="178"/>
      <c r="F28" s="175"/>
      <c r="G28" s="178"/>
      <c r="H28" s="175"/>
      <c r="I28" s="179">
        <v>0</v>
      </c>
      <c r="J28" s="180"/>
      <c r="L28" s="65" t="s">
        <v>77</v>
      </c>
    </row>
    <row r="29" spans="1:16">
      <c r="A29" s="174"/>
      <c r="B29" s="175"/>
      <c r="C29" s="176"/>
      <c r="D29" s="177"/>
      <c r="E29" s="178"/>
      <c r="F29" s="175"/>
      <c r="G29" s="178"/>
      <c r="H29" s="175"/>
      <c r="I29" s="179">
        <v>0</v>
      </c>
      <c r="J29" s="180"/>
      <c r="L29" s="65" t="s">
        <v>77</v>
      </c>
    </row>
    <row r="30" spans="1:16">
      <c r="A30" s="174"/>
      <c r="B30" s="175"/>
      <c r="C30" s="176"/>
      <c r="D30" s="177"/>
      <c r="E30" s="178"/>
      <c r="F30" s="175"/>
      <c r="G30" s="178"/>
      <c r="H30" s="175"/>
      <c r="I30" s="179">
        <v>0</v>
      </c>
      <c r="J30" s="180"/>
      <c r="L30" s="65" t="s">
        <v>77</v>
      </c>
    </row>
    <row r="31" spans="1:16">
      <c r="A31" s="174"/>
      <c r="B31" s="175"/>
      <c r="C31" s="176"/>
      <c r="D31" s="177"/>
      <c r="E31" s="178"/>
      <c r="F31" s="175"/>
      <c r="G31" s="178"/>
      <c r="H31" s="175"/>
      <c r="I31" s="179">
        <v>0</v>
      </c>
      <c r="J31" s="180"/>
      <c r="L31" s="65" t="s">
        <v>77</v>
      </c>
    </row>
    <row r="32" spans="1:16">
      <c r="A32" s="222" t="s">
        <v>45</v>
      </c>
      <c r="B32" s="223"/>
      <c r="C32" s="223"/>
      <c r="D32" s="223"/>
      <c r="E32" s="223"/>
      <c r="F32" s="223"/>
      <c r="G32" s="223"/>
      <c r="H32" s="224"/>
      <c r="I32" s="332">
        <f>SUM(I20:J31)</f>
        <v>1000</v>
      </c>
      <c r="J32" s="333"/>
      <c r="K32" s="87"/>
      <c r="L32" s="51" t="s">
        <v>133</v>
      </c>
    </row>
    <row r="33" spans="1:24" ht="15" customHeight="1" thickBot="1">
      <c r="A33" s="163" t="s">
        <v>55</v>
      </c>
      <c r="B33" s="164"/>
      <c r="C33" s="164"/>
      <c r="D33" s="164"/>
      <c r="E33" s="164"/>
      <c r="F33" s="165"/>
      <c r="G33" s="324" t="s">
        <v>59</v>
      </c>
      <c r="H33" s="324"/>
      <c r="I33" s="325" t="s">
        <v>130</v>
      </c>
      <c r="J33" s="326"/>
      <c r="L33" s="113" t="s">
        <v>126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 ht="14.5" customHeight="1">
      <c r="A34" s="154" t="s">
        <v>66</v>
      </c>
      <c r="B34" s="155"/>
      <c r="C34" s="155"/>
      <c r="D34" s="155"/>
      <c r="E34" s="155"/>
      <c r="F34" s="155"/>
      <c r="G34" s="166"/>
      <c r="H34" s="23">
        <f>'JUN 26'!J108</f>
        <v>500</v>
      </c>
      <c r="I34" s="24">
        <f>'JUN 26'!J109</f>
        <v>60</v>
      </c>
      <c r="J34" s="169"/>
      <c r="L34" s="51" t="s">
        <v>133</v>
      </c>
    </row>
    <row r="35" spans="1:24" ht="14.5" customHeight="1">
      <c r="A35" s="156" t="s">
        <v>67</v>
      </c>
      <c r="B35" s="157"/>
      <c r="C35" s="157"/>
      <c r="D35" s="157"/>
      <c r="E35" s="157"/>
      <c r="F35" s="157"/>
      <c r="G35" s="167"/>
      <c r="H35" s="18"/>
      <c r="I35" s="25">
        <f>I32</f>
        <v>1000</v>
      </c>
      <c r="J35" s="169"/>
      <c r="L35" s="51" t="s">
        <v>133</v>
      </c>
    </row>
    <row r="36" spans="1:24" ht="14.5" customHeight="1">
      <c r="A36" s="171" t="s">
        <v>68</v>
      </c>
      <c r="B36" s="157"/>
      <c r="C36" s="157"/>
      <c r="D36" s="157"/>
      <c r="E36" s="157"/>
      <c r="F36" s="157"/>
      <c r="G36" s="167"/>
      <c r="H36" s="26">
        <v>0</v>
      </c>
      <c r="I36" s="16"/>
      <c r="J36" s="169"/>
      <c r="L36" s="65" t="s">
        <v>77</v>
      </c>
    </row>
    <row r="37" spans="1:24" ht="14.5" customHeight="1">
      <c r="A37" s="156" t="s">
        <v>69</v>
      </c>
      <c r="B37" s="157"/>
      <c r="C37" s="157"/>
      <c r="D37" s="157"/>
      <c r="E37" s="157"/>
      <c r="F37" s="157"/>
      <c r="G37" s="167"/>
      <c r="H37" s="18"/>
      <c r="I37" s="25">
        <v>10</v>
      </c>
      <c r="J37" s="169"/>
      <c r="L37" s="65" t="s">
        <v>77</v>
      </c>
    </row>
    <row r="38" spans="1:24" ht="27" customHeight="1">
      <c r="A38" s="172" t="s">
        <v>104</v>
      </c>
      <c r="B38" s="173"/>
      <c r="C38" s="173"/>
      <c r="D38" s="173"/>
      <c r="E38" s="173"/>
      <c r="F38" s="173"/>
      <c r="G38" s="167"/>
      <c r="H38" s="26">
        <v>0</v>
      </c>
      <c r="I38" s="25">
        <v>0</v>
      </c>
      <c r="J38" s="169"/>
      <c r="L38" s="65" t="s">
        <v>77</v>
      </c>
    </row>
    <row r="39" spans="1:24" ht="24" customHeight="1">
      <c r="A39" s="172" t="s">
        <v>98</v>
      </c>
      <c r="B39" s="173"/>
      <c r="C39" s="173"/>
      <c r="D39" s="173"/>
      <c r="E39" s="173"/>
      <c r="F39" s="217"/>
      <c r="G39" s="167"/>
      <c r="H39" s="18"/>
      <c r="I39" s="25">
        <f>I34+I35+I37+I38</f>
        <v>1070</v>
      </c>
      <c r="J39" s="169"/>
      <c r="L39" s="51" t="s">
        <v>133</v>
      </c>
    </row>
    <row r="40" spans="1:24" ht="14.5" customHeight="1" thickBot="1">
      <c r="A40" s="156" t="s">
        <v>71</v>
      </c>
      <c r="B40" s="157"/>
      <c r="C40" s="157"/>
      <c r="D40" s="157"/>
      <c r="E40" s="157"/>
      <c r="F40" s="218"/>
      <c r="G40" s="167"/>
      <c r="H40" s="26">
        <f>H34+H36+H38</f>
        <v>500</v>
      </c>
      <c r="I40" s="88"/>
      <c r="J40" s="169"/>
      <c r="L40" s="51" t="s">
        <v>133</v>
      </c>
    </row>
    <row r="41" spans="1:24" ht="20.5" customHeight="1" thickTop="1" thickBot="1">
      <c r="A41" s="152" t="s">
        <v>99</v>
      </c>
      <c r="B41" s="153"/>
      <c r="C41" s="153"/>
      <c r="D41" s="153"/>
      <c r="E41" s="153"/>
      <c r="F41" s="153"/>
      <c r="G41" s="168"/>
      <c r="H41" s="54"/>
      <c r="I41" s="89">
        <f>H40+I39</f>
        <v>1570</v>
      </c>
      <c r="J41" s="334"/>
      <c r="L41" s="51" t="s">
        <v>133</v>
      </c>
    </row>
    <row r="42" spans="1:24">
      <c r="I42" s="90"/>
    </row>
    <row r="43" spans="1:24">
      <c r="A43" s="139" t="s">
        <v>76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24">
      <c r="A44" s="139" t="s">
        <v>21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24">
      <c r="A45" s="139" t="s">
        <v>22</v>
      </c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24" ht="15" thickBot="1"/>
    <row r="47" spans="1:24" ht="63" customHeight="1" thickBot="1">
      <c r="A47" s="277" t="s">
        <v>146</v>
      </c>
      <c r="B47" s="278"/>
      <c r="C47" s="278"/>
      <c r="D47" s="278"/>
      <c r="E47" s="278"/>
      <c r="F47" s="278"/>
      <c r="G47" s="278"/>
      <c r="H47" s="278"/>
      <c r="I47" s="278"/>
      <c r="J47" s="279"/>
      <c r="L47" s="65" t="s">
        <v>77</v>
      </c>
    </row>
    <row r="48" spans="1:24" ht="15" thickBo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24">
      <c r="A49" s="122" t="s">
        <v>23</v>
      </c>
      <c r="B49" s="123"/>
      <c r="C49" s="123"/>
      <c r="D49" s="123"/>
      <c r="E49" s="123"/>
      <c r="F49" s="123"/>
      <c r="G49" s="123"/>
      <c r="H49" s="123"/>
      <c r="I49" s="123"/>
      <c r="J49" s="124"/>
    </row>
    <row r="50" spans="1:24">
      <c r="A50" s="125" t="s">
        <v>175</v>
      </c>
      <c r="B50" s="126"/>
      <c r="C50" s="126"/>
      <c r="D50" s="126"/>
      <c r="E50" s="126"/>
      <c r="F50" s="126"/>
      <c r="G50" s="126"/>
      <c r="H50" s="126"/>
      <c r="I50" s="126"/>
      <c r="J50" s="127"/>
      <c r="L50" s="219" t="s">
        <v>143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</row>
    <row r="51" spans="1:24" ht="66.5">
      <c r="A51" s="128" t="s">
        <v>24</v>
      </c>
      <c r="B51" s="129"/>
      <c r="C51" s="129"/>
      <c r="D51" s="129"/>
      <c r="E51" s="129"/>
      <c r="F51" s="2" t="s">
        <v>25</v>
      </c>
      <c r="G51" s="2" t="s">
        <v>26</v>
      </c>
      <c r="H51" s="2" t="s">
        <v>27</v>
      </c>
      <c r="I51" s="81" t="s">
        <v>28</v>
      </c>
      <c r="J51" s="3" t="s">
        <v>29</v>
      </c>
      <c r="M51" s="84" t="s">
        <v>141</v>
      </c>
      <c r="N51" s="85"/>
      <c r="O51" s="85"/>
    </row>
    <row r="52" spans="1:24">
      <c r="A52" s="115" t="s">
        <v>30</v>
      </c>
      <c r="B52" s="116"/>
      <c r="C52" s="116"/>
      <c r="D52" s="116"/>
      <c r="E52" s="116"/>
      <c r="F52" s="27">
        <v>0</v>
      </c>
      <c r="G52" s="27">
        <v>0</v>
      </c>
      <c r="H52" s="27">
        <v>1000</v>
      </c>
      <c r="I52" s="104">
        <f>G52+H52</f>
        <v>1000</v>
      </c>
      <c r="J52" s="29">
        <v>0</v>
      </c>
      <c r="L52" s="65" t="s">
        <v>77</v>
      </c>
      <c r="M52" s="114" t="s">
        <v>133</v>
      </c>
      <c r="N52" s="114"/>
      <c r="O52" s="114"/>
    </row>
    <row r="53" spans="1:24">
      <c r="A53" s="115" t="s">
        <v>31</v>
      </c>
      <c r="B53" s="116"/>
      <c r="C53" s="116"/>
      <c r="D53" s="116"/>
      <c r="E53" s="116"/>
      <c r="F53" s="27">
        <v>0</v>
      </c>
      <c r="G53" s="27">
        <v>0</v>
      </c>
      <c r="H53" s="27">
        <v>0</v>
      </c>
      <c r="I53" s="104">
        <f t="shared" ref="I53:I68" si="0">G53+H53</f>
        <v>0</v>
      </c>
      <c r="J53" s="29">
        <v>0</v>
      </c>
      <c r="L53" s="65" t="s">
        <v>77</v>
      </c>
      <c r="M53" s="114" t="s">
        <v>133</v>
      </c>
      <c r="N53" s="114"/>
      <c r="O53" s="114"/>
    </row>
    <row r="54" spans="1:24">
      <c r="A54" s="115" t="s">
        <v>32</v>
      </c>
      <c r="B54" s="116"/>
      <c r="C54" s="116"/>
      <c r="D54" s="116"/>
      <c r="E54" s="116"/>
      <c r="F54" s="27">
        <v>0</v>
      </c>
      <c r="G54" s="27">
        <v>0</v>
      </c>
      <c r="H54" s="27">
        <v>0</v>
      </c>
      <c r="I54" s="104">
        <f t="shared" si="0"/>
        <v>0</v>
      </c>
      <c r="J54" s="29">
        <v>0</v>
      </c>
      <c r="L54" s="65" t="s">
        <v>77</v>
      </c>
      <c r="M54" s="114" t="s">
        <v>133</v>
      </c>
      <c r="N54" s="114"/>
      <c r="O54" s="114"/>
    </row>
    <row r="55" spans="1:24">
      <c r="A55" s="115" t="s">
        <v>33</v>
      </c>
      <c r="B55" s="116"/>
      <c r="C55" s="116"/>
      <c r="D55" s="116"/>
      <c r="E55" s="116"/>
      <c r="F55" s="27">
        <v>0</v>
      </c>
      <c r="G55" s="27">
        <v>0</v>
      </c>
      <c r="H55" s="27">
        <v>0</v>
      </c>
      <c r="I55" s="104">
        <f t="shared" si="0"/>
        <v>0</v>
      </c>
      <c r="J55" s="29">
        <v>0</v>
      </c>
      <c r="L55" s="65" t="s">
        <v>77</v>
      </c>
      <c r="M55" s="114" t="s">
        <v>133</v>
      </c>
      <c r="N55" s="114"/>
      <c r="O55" s="114"/>
    </row>
    <row r="56" spans="1:24">
      <c r="A56" s="115" t="s">
        <v>34</v>
      </c>
      <c r="B56" s="116"/>
      <c r="C56" s="116"/>
      <c r="D56" s="116"/>
      <c r="E56" s="116"/>
      <c r="F56" s="27">
        <v>0</v>
      </c>
      <c r="G56" s="27">
        <v>0</v>
      </c>
      <c r="H56" s="27">
        <v>0</v>
      </c>
      <c r="I56" s="104">
        <f t="shared" si="0"/>
        <v>0</v>
      </c>
      <c r="J56" s="29">
        <v>0</v>
      </c>
      <c r="L56" s="65" t="s">
        <v>77</v>
      </c>
      <c r="M56" s="114" t="s">
        <v>133</v>
      </c>
      <c r="N56" s="114"/>
      <c r="O56" s="114"/>
    </row>
    <row r="57" spans="1:24">
      <c r="A57" s="115" t="s">
        <v>35</v>
      </c>
      <c r="B57" s="116"/>
      <c r="C57" s="116"/>
      <c r="D57" s="116"/>
      <c r="E57" s="116"/>
      <c r="F57" s="27">
        <v>0</v>
      </c>
      <c r="G57" s="27">
        <v>0</v>
      </c>
      <c r="H57" s="27">
        <v>0</v>
      </c>
      <c r="I57" s="104">
        <f t="shared" si="0"/>
        <v>0</v>
      </c>
      <c r="J57" s="29">
        <v>0</v>
      </c>
      <c r="L57" s="65" t="s">
        <v>77</v>
      </c>
      <c r="M57" s="114" t="s">
        <v>133</v>
      </c>
      <c r="N57" s="114"/>
      <c r="O57" s="114"/>
    </row>
    <row r="58" spans="1:24">
      <c r="A58" s="115" t="s">
        <v>36</v>
      </c>
      <c r="B58" s="116"/>
      <c r="C58" s="116"/>
      <c r="D58" s="116"/>
      <c r="E58" s="116"/>
      <c r="F58" s="27">
        <v>0</v>
      </c>
      <c r="G58" s="27">
        <v>0</v>
      </c>
      <c r="H58" s="27">
        <v>0</v>
      </c>
      <c r="I58" s="104">
        <f t="shared" si="0"/>
        <v>0</v>
      </c>
      <c r="J58" s="29">
        <v>0</v>
      </c>
      <c r="L58" s="65" t="s">
        <v>77</v>
      </c>
      <c r="M58" s="114" t="s">
        <v>133</v>
      </c>
      <c r="N58" s="114"/>
      <c r="O58" s="114"/>
    </row>
    <row r="59" spans="1:24" ht="15" customHeight="1">
      <c r="A59" s="115" t="s">
        <v>152</v>
      </c>
      <c r="B59" s="116"/>
      <c r="C59" s="116"/>
      <c r="D59" s="116"/>
      <c r="E59" s="116"/>
      <c r="F59" s="27">
        <v>0</v>
      </c>
      <c r="G59" s="27">
        <v>0</v>
      </c>
      <c r="H59" s="27">
        <v>0</v>
      </c>
      <c r="I59" s="104">
        <f t="shared" si="0"/>
        <v>0</v>
      </c>
      <c r="J59" s="29">
        <v>0</v>
      </c>
      <c r="L59" s="65" t="s">
        <v>77</v>
      </c>
      <c r="M59" s="114" t="s">
        <v>133</v>
      </c>
      <c r="N59" s="114"/>
      <c r="O59" s="114"/>
    </row>
    <row r="60" spans="1:24">
      <c r="A60" s="115" t="s">
        <v>153</v>
      </c>
      <c r="B60" s="116"/>
      <c r="C60" s="116"/>
      <c r="D60" s="116"/>
      <c r="E60" s="116"/>
      <c r="F60" s="27">
        <v>0</v>
      </c>
      <c r="G60" s="27">
        <v>0</v>
      </c>
      <c r="H60" s="27">
        <v>0</v>
      </c>
      <c r="I60" s="104">
        <f t="shared" si="0"/>
        <v>0</v>
      </c>
      <c r="J60" s="29">
        <v>0</v>
      </c>
      <c r="L60" s="65" t="s">
        <v>77</v>
      </c>
      <c r="M60" s="114" t="s">
        <v>133</v>
      </c>
      <c r="N60" s="114"/>
      <c r="O60" s="114"/>
    </row>
    <row r="61" spans="1:24">
      <c r="A61" s="115" t="s">
        <v>154</v>
      </c>
      <c r="B61" s="116"/>
      <c r="C61" s="116"/>
      <c r="D61" s="116"/>
      <c r="E61" s="116"/>
      <c r="F61" s="27">
        <v>0</v>
      </c>
      <c r="G61" s="27">
        <v>0</v>
      </c>
      <c r="H61" s="27">
        <v>0</v>
      </c>
      <c r="I61" s="104">
        <f t="shared" si="0"/>
        <v>0</v>
      </c>
      <c r="J61" s="29">
        <v>0</v>
      </c>
      <c r="L61" s="65" t="s">
        <v>77</v>
      </c>
      <c r="M61" s="114" t="s">
        <v>133</v>
      </c>
      <c r="N61" s="114"/>
      <c r="O61" s="114"/>
    </row>
    <row r="62" spans="1:24">
      <c r="A62" s="115" t="s">
        <v>37</v>
      </c>
      <c r="B62" s="116"/>
      <c r="C62" s="116"/>
      <c r="D62" s="116"/>
      <c r="E62" s="116"/>
      <c r="F62" s="27">
        <v>0</v>
      </c>
      <c r="G62" s="27">
        <v>0</v>
      </c>
      <c r="H62" s="27">
        <v>0</v>
      </c>
      <c r="I62" s="104">
        <f t="shared" si="0"/>
        <v>0</v>
      </c>
      <c r="J62" s="29">
        <v>0</v>
      </c>
      <c r="L62" s="65" t="s">
        <v>77</v>
      </c>
      <c r="M62" s="114" t="s">
        <v>133</v>
      </c>
      <c r="N62" s="114"/>
      <c r="O62" s="114"/>
    </row>
    <row r="63" spans="1:24">
      <c r="A63" s="115" t="s">
        <v>38</v>
      </c>
      <c r="B63" s="116"/>
      <c r="C63" s="116"/>
      <c r="D63" s="116"/>
      <c r="E63" s="116"/>
      <c r="F63" s="27">
        <v>0</v>
      </c>
      <c r="G63" s="27">
        <v>0</v>
      </c>
      <c r="H63" s="27">
        <v>0</v>
      </c>
      <c r="I63" s="104">
        <f t="shared" si="0"/>
        <v>0</v>
      </c>
      <c r="J63" s="29">
        <v>0</v>
      </c>
      <c r="L63" s="65" t="s">
        <v>77</v>
      </c>
      <c r="M63" s="114" t="s">
        <v>133</v>
      </c>
      <c r="N63" s="114"/>
      <c r="O63" s="114"/>
    </row>
    <row r="64" spans="1:24">
      <c r="A64" s="115" t="s">
        <v>39</v>
      </c>
      <c r="B64" s="116"/>
      <c r="C64" s="116"/>
      <c r="D64" s="116"/>
      <c r="E64" s="116"/>
      <c r="F64" s="27">
        <v>0</v>
      </c>
      <c r="G64" s="27">
        <v>0</v>
      </c>
      <c r="H64" s="27">
        <v>0</v>
      </c>
      <c r="I64" s="104">
        <f t="shared" si="0"/>
        <v>0</v>
      </c>
      <c r="J64" s="29">
        <v>0</v>
      </c>
      <c r="L64" s="65" t="s">
        <v>77</v>
      </c>
      <c r="M64" s="114" t="s">
        <v>133</v>
      </c>
      <c r="N64" s="114"/>
      <c r="O64" s="114"/>
    </row>
    <row r="65" spans="1:15">
      <c r="A65" s="115" t="s">
        <v>40</v>
      </c>
      <c r="B65" s="116"/>
      <c r="C65" s="116"/>
      <c r="D65" s="116"/>
      <c r="E65" s="116"/>
      <c r="F65" s="27">
        <v>0</v>
      </c>
      <c r="G65" s="27">
        <v>0</v>
      </c>
      <c r="H65" s="27">
        <v>0</v>
      </c>
      <c r="I65" s="104">
        <f t="shared" si="0"/>
        <v>0</v>
      </c>
      <c r="J65" s="29">
        <v>0</v>
      </c>
      <c r="L65" s="65" t="s">
        <v>77</v>
      </c>
      <c r="M65" s="114" t="s">
        <v>133</v>
      </c>
      <c r="N65" s="114"/>
      <c r="O65" s="114"/>
    </row>
    <row r="66" spans="1:15">
      <c r="A66" s="115" t="s">
        <v>41</v>
      </c>
      <c r="B66" s="116"/>
      <c r="C66" s="116"/>
      <c r="D66" s="116"/>
      <c r="E66" s="116"/>
      <c r="F66" s="27">
        <v>0</v>
      </c>
      <c r="G66" s="27">
        <v>0</v>
      </c>
      <c r="H66" s="27">
        <v>0</v>
      </c>
      <c r="I66" s="104">
        <f t="shared" si="0"/>
        <v>0</v>
      </c>
      <c r="J66" s="29">
        <v>0</v>
      </c>
      <c r="L66" s="65" t="s">
        <v>77</v>
      </c>
      <c r="M66" s="114" t="s">
        <v>133</v>
      </c>
      <c r="N66" s="114"/>
      <c r="O66" s="114"/>
    </row>
    <row r="67" spans="1:15">
      <c r="A67" s="115" t="s">
        <v>42</v>
      </c>
      <c r="B67" s="116"/>
      <c r="C67" s="116"/>
      <c r="D67" s="116"/>
      <c r="E67" s="116"/>
      <c r="F67" s="27">
        <v>0</v>
      </c>
      <c r="G67" s="27">
        <v>0</v>
      </c>
      <c r="H67" s="27">
        <v>0</v>
      </c>
      <c r="I67" s="104">
        <f t="shared" si="0"/>
        <v>0</v>
      </c>
      <c r="J67" s="29">
        <v>0</v>
      </c>
      <c r="L67" s="65" t="s">
        <v>77</v>
      </c>
      <c r="M67" s="114" t="s">
        <v>133</v>
      </c>
      <c r="N67" s="114"/>
      <c r="O67" s="114"/>
    </row>
    <row r="68" spans="1:15">
      <c r="A68" s="115" t="s">
        <v>43</v>
      </c>
      <c r="B68" s="116"/>
      <c r="C68" s="116"/>
      <c r="D68" s="116"/>
      <c r="E68" s="116"/>
      <c r="F68" s="27">
        <v>0</v>
      </c>
      <c r="G68" s="27">
        <v>0</v>
      </c>
      <c r="H68" s="27">
        <v>0</v>
      </c>
      <c r="I68" s="104">
        <f t="shared" si="0"/>
        <v>0</v>
      </c>
      <c r="J68" s="29">
        <v>0</v>
      </c>
      <c r="L68" s="65" t="s">
        <v>77</v>
      </c>
      <c r="M68" s="114" t="s">
        <v>133</v>
      </c>
      <c r="N68" s="114"/>
      <c r="O68" s="114"/>
    </row>
    <row r="69" spans="1:15" ht="15" thickBot="1">
      <c r="A69" s="117" t="s">
        <v>44</v>
      </c>
      <c r="B69" s="118"/>
      <c r="C69" s="118"/>
      <c r="D69" s="118"/>
      <c r="E69" s="118"/>
      <c r="F69" s="72">
        <v>0</v>
      </c>
      <c r="G69" s="72">
        <v>0</v>
      </c>
      <c r="H69" s="72">
        <v>0</v>
      </c>
      <c r="I69" s="105">
        <v>0</v>
      </c>
      <c r="J69" s="73">
        <v>0</v>
      </c>
      <c r="L69" s="65" t="s">
        <v>77</v>
      </c>
      <c r="M69" s="114" t="s">
        <v>133</v>
      </c>
      <c r="N69" s="114"/>
      <c r="O69" s="114"/>
    </row>
    <row r="70" spans="1:15" ht="15" thickBot="1">
      <c r="A70" s="335" t="s">
        <v>45</v>
      </c>
      <c r="B70" s="335"/>
      <c r="C70" s="335"/>
      <c r="D70" s="335"/>
      <c r="E70" s="335"/>
      <c r="F70" s="92">
        <f>SUM(F52:F69)</f>
        <v>0</v>
      </c>
      <c r="G70" s="92">
        <f t="shared" ref="G70:J70" si="1">SUM(G52:G69)</f>
        <v>0</v>
      </c>
      <c r="H70" s="92">
        <f t="shared" si="1"/>
        <v>1000</v>
      </c>
      <c r="I70" s="92">
        <f t="shared" si="1"/>
        <v>1000</v>
      </c>
      <c r="J70" s="92">
        <f t="shared" si="1"/>
        <v>0</v>
      </c>
      <c r="L70" s="51" t="s">
        <v>133</v>
      </c>
      <c r="M70" s="114" t="s">
        <v>133</v>
      </c>
      <c r="N70" s="114"/>
      <c r="O70" s="114"/>
    </row>
    <row r="71" spans="1:15" ht="15" thickBot="1">
      <c r="A71" s="10"/>
      <c r="B71" s="10"/>
      <c r="C71" s="10"/>
      <c r="D71" s="10"/>
      <c r="E71" s="10"/>
      <c r="F71" s="11"/>
      <c r="G71" s="11"/>
      <c r="H71" s="11"/>
      <c r="I71" s="11"/>
      <c r="J71" s="11"/>
    </row>
    <row r="72" spans="1:15">
      <c r="A72" s="122" t="s">
        <v>23</v>
      </c>
      <c r="B72" s="123"/>
      <c r="C72" s="123"/>
      <c r="D72" s="123"/>
      <c r="E72" s="123"/>
      <c r="F72" s="123"/>
      <c r="G72" s="123"/>
      <c r="H72" s="123"/>
      <c r="I72" s="123"/>
      <c r="J72" s="124"/>
    </row>
    <row r="73" spans="1:15">
      <c r="A73" s="125" t="s">
        <v>64</v>
      </c>
      <c r="B73" s="126"/>
      <c r="C73" s="126"/>
      <c r="D73" s="126"/>
      <c r="E73" s="126"/>
      <c r="F73" s="126"/>
      <c r="G73" s="126"/>
      <c r="H73" s="126"/>
      <c r="I73" s="126"/>
      <c r="J73" s="127"/>
    </row>
    <row r="74" spans="1:15" ht="66.5">
      <c r="A74" s="128" t="s">
        <v>24</v>
      </c>
      <c r="B74" s="129"/>
      <c r="C74" s="129"/>
      <c r="D74" s="129"/>
      <c r="E74" s="129"/>
      <c r="F74" s="2" t="s">
        <v>25</v>
      </c>
      <c r="G74" s="2" t="s">
        <v>26</v>
      </c>
      <c r="H74" s="2" t="s">
        <v>27</v>
      </c>
      <c r="I74" s="106" t="s">
        <v>160</v>
      </c>
      <c r="J74" s="3" t="s">
        <v>29</v>
      </c>
      <c r="M74" s="84" t="s">
        <v>141</v>
      </c>
      <c r="N74" s="85"/>
      <c r="O74" s="85"/>
    </row>
    <row r="75" spans="1:15">
      <c r="A75" s="115" t="s">
        <v>30</v>
      </c>
      <c r="B75" s="116"/>
      <c r="C75" s="116"/>
      <c r="D75" s="116"/>
      <c r="E75" s="116"/>
      <c r="F75" s="27">
        <v>0</v>
      </c>
      <c r="G75" s="27">
        <v>0</v>
      </c>
      <c r="H75" s="27">
        <v>0</v>
      </c>
      <c r="I75" s="104">
        <f>G75+H75</f>
        <v>0</v>
      </c>
      <c r="J75" s="29">
        <v>0</v>
      </c>
      <c r="L75" s="65" t="s">
        <v>77</v>
      </c>
      <c r="M75" s="114" t="s">
        <v>133</v>
      </c>
      <c r="N75" s="114"/>
      <c r="O75" s="114"/>
    </row>
    <row r="76" spans="1:15">
      <c r="A76" s="115" t="s">
        <v>31</v>
      </c>
      <c r="B76" s="116"/>
      <c r="C76" s="116"/>
      <c r="D76" s="116"/>
      <c r="E76" s="116"/>
      <c r="F76" s="27">
        <v>0</v>
      </c>
      <c r="G76" s="27">
        <v>0</v>
      </c>
      <c r="H76" s="27">
        <v>0</v>
      </c>
      <c r="I76" s="104">
        <f t="shared" ref="I76:I91" si="2">G76+H76</f>
        <v>0</v>
      </c>
      <c r="J76" s="29">
        <v>0</v>
      </c>
      <c r="L76" s="65" t="s">
        <v>77</v>
      </c>
      <c r="M76" s="114" t="s">
        <v>133</v>
      </c>
      <c r="N76" s="114"/>
      <c r="O76" s="114"/>
    </row>
    <row r="77" spans="1:15">
      <c r="A77" s="115" t="s">
        <v>32</v>
      </c>
      <c r="B77" s="116"/>
      <c r="C77" s="116"/>
      <c r="D77" s="116"/>
      <c r="E77" s="116"/>
      <c r="F77" s="27">
        <v>0</v>
      </c>
      <c r="G77" s="27">
        <v>0</v>
      </c>
      <c r="H77" s="27">
        <v>0</v>
      </c>
      <c r="I77" s="104">
        <f t="shared" si="2"/>
        <v>0</v>
      </c>
      <c r="J77" s="29">
        <v>0</v>
      </c>
      <c r="L77" s="65" t="s">
        <v>77</v>
      </c>
      <c r="M77" s="114" t="s">
        <v>133</v>
      </c>
      <c r="N77" s="114"/>
      <c r="O77" s="114"/>
    </row>
    <row r="78" spans="1:15">
      <c r="A78" s="115" t="s">
        <v>33</v>
      </c>
      <c r="B78" s="116"/>
      <c r="C78" s="116"/>
      <c r="D78" s="116"/>
      <c r="E78" s="116"/>
      <c r="F78" s="27">
        <v>0</v>
      </c>
      <c r="G78" s="27">
        <v>0</v>
      </c>
      <c r="H78" s="27">
        <v>0</v>
      </c>
      <c r="I78" s="104">
        <f t="shared" si="2"/>
        <v>0</v>
      </c>
      <c r="J78" s="29">
        <v>0</v>
      </c>
      <c r="L78" s="65" t="s">
        <v>77</v>
      </c>
      <c r="M78" s="114" t="s">
        <v>133</v>
      </c>
      <c r="N78" s="114"/>
      <c r="O78" s="114"/>
    </row>
    <row r="79" spans="1:15">
      <c r="A79" s="115" t="s">
        <v>34</v>
      </c>
      <c r="B79" s="116"/>
      <c r="C79" s="116"/>
      <c r="D79" s="116"/>
      <c r="E79" s="116"/>
      <c r="F79" s="27">
        <v>0</v>
      </c>
      <c r="G79" s="27">
        <v>0</v>
      </c>
      <c r="H79" s="27">
        <v>0</v>
      </c>
      <c r="I79" s="104">
        <f t="shared" si="2"/>
        <v>0</v>
      </c>
      <c r="J79" s="29">
        <v>0</v>
      </c>
      <c r="L79" s="65" t="s">
        <v>77</v>
      </c>
      <c r="M79" s="114" t="s">
        <v>133</v>
      </c>
      <c r="N79" s="114"/>
      <c r="O79" s="114"/>
    </row>
    <row r="80" spans="1:15">
      <c r="A80" s="115" t="s">
        <v>35</v>
      </c>
      <c r="B80" s="116"/>
      <c r="C80" s="116"/>
      <c r="D80" s="116"/>
      <c r="E80" s="116"/>
      <c r="F80" s="27">
        <v>0</v>
      </c>
      <c r="G80" s="27">
        <v>0</v>
      </c>
      <c r="H80" s="27">
        <v>0</v>
      </c>
      <c r="I80" s="104">
        <f t="shared" si="2"/>
        <v>0</v>
      </c>
      <c r="J80" s="29">
        <v>0</v>
      </c>
      <c r="L80" s="65" t="s">
        <v>77</v>
      </c>
      <c r="M80" s="114" t="s">
        <v>133</v>
      </c>
      <c r="N80" s="114"/>
      <c r="O80" s="114"/>
    </row>
    <row r="81" spans="1:15">
      <c r="A81" s="115" t="s">
        <v>36</v>
      </c>
      <c r="B81" s="116"/>
      <c r="C81" s="116"/>
      <c r="D81" s="116"/>
      <c r="E81" s="116"/>
      <c r="F81" s="27">
        <v>0</v>
      </c>
      <c r="G81" s="27">
        <v>0</v>
      </c>
      <c r="H81" s="27">
        <v>0</v>
      </c>
      <c r="I81" s="104">
        <f t="shared" si="2"/>
        <v>0</v>
      </c>
      <c r="J81" s="29">
        <v>0</v>
      </c>
      <c r="L81" s="65" t="s">
        <v>77</v>
      </c>
      <c r="M81" s="114" t="s">
        <v>133</v>
      </c>
      <c r="N81" s="114"/>
      <c r="O81" s="114"/>
    </row>
    <row r="82" spans="1:15" ht="14.5" customHeight="1">
      <c r="A82" s="115" t="s">
        <v>152</v>
      </c>
      <c r="B82" s="116"/>
      <c r="C82" s="116"/>
      <c r="D82" s="116"/>
      <c r="E82" s="116"/>
      <c r="F82" s="27">
        <v>0</v>
      </c>
      <c r="G82" s="27">
        <v>0</v>
      </c>
      <c r="H82" s="27">
        <v>0</v>
      </c>
      <c r="I82" s="104">
        <f t="shared" si="2"/>
        <v>0</v>
      </c>
      <c r="J82" s="29">
        <v>0</v>
      </c>
      <c r="L82" s="65" t="s">
        <v>77</v>
      </c>
      <c r="M82" s="114" t="s">
        <v>133</v>
      </c>
      <c r="N82" s="114"/>
      <c r="O82" s="114"/>
    </row>
    <row r="83" spans="1:15">
      <c r="A83" s="115" t="s">
        <v>153</v>
      </c>
      <c r="B83" s="116"/>
      <c r="C83" s="116"/>
      <c r="D83" s="116"/>
      <c r="E83" s="116"/>
      <c r="F83" s="27">
        <v>0</v>
      </c>
      <c r="G83" s="27">
        <v>0</v>
      </c>
      <c r="H83" s="27">
        <v>0</v>
      </c>
      <c r="I83" s="104">
        <f t="shared" si="2"/>
        <v>0</v>
      </c>
      <c r="J83" s="29">
        <v>0</v>
      </c>
      <c r="L83" s="65" t="s">
        <v>77</v>
      </c>
      <c r="M83" s="114" t="s">
        <v>133</v>
      </c>
      <c r="N83" s="114"/>
      <c r="O83" s="114"/>
    </row>
    <row r="84" spans="1:15">
      <c r="A84" s="115" t="s">
        <v>154</v>
      </c>
      <c r="B84" s="116"/>
      <c r="C84" s="116"/>
      <c r="D84" s="116"/>
      <c r="E84" s="116"/>
      <c r="F84" s="27">
        <v>0</v>
      </c>
      <c r="G84" s="27">
        <v>0</v>
      </c>
      <c r="H84" s="27">
        <v>0</v>
      </c>
      <c r="I84" s="104">
        <f t="shared" si="2"/>
        <v>0</v>
      </c>
      <c r="J84" s="29">
        <v>0</v>
      </c>
      <c r="L84" s="65" t="s">
        <v>77</v>
      </c>
      <c r="M84" s="114" t="s">
        <v>133</v>
      </c>
      <c r="N84" s="114"/>
      <c r="O84" s="114"/>
    </row>
    <row r="85" spans="1:15">
      <c r="A85" s="115" t="s">
        <v>37</v>
      </c>
      <c r="B85" s="116"/>
      <c r="C85" s="116"/>
      <c r="D85" s="116"/>
      <c r="E85" s="116"/>
      <c r="F85" s="27">
        <v>0</v>
      </c>
      <c r="G85" s="27">
        <v>0</v>
      </c>
      <c r="H85" s="27">
        <v>0</v>
      </c>
      <c r="I85" s="104">
        <f t="shared" si="2"/>
        <v>0</v>
      </c>
      <c r="J85" s="29">
        <v>0</v>
      </c>
      <c r="L85" s="65" t="s">
        <v>77</v>
      </c>
      <c r="M85" s="114" t="s">
        <v>133</v>
      </c>
      <c r="N85" s="114"/>
      <c r="O85" s="114"/>
    </row>
    <row r="86" spans="1:15">
      <c r="A86" s="115" t="s">
        <v>38</v>
      </c>
      <c r="B86" s="116"/>
      <c r="C86" s="116"/>
      <c r="D86" s="116"/>
      <c r="E86" s="116"/>
      <c r="F86" s="27">
        <v>0</v>
      </c>
      <c r="G86" s="27">
        <v>0</v>
      </c>
      <c r="H86" s="27">
        <v>0</v>
      </c>
      <c r="I86" s="104">
        <f t="shared" si="2"/>
        <v>0</v>
      </c>
      <c r="J86" s="29">
        <v>0</v>
      </c>
      <c r="L86" s="65" t="s">
        <v>77</v>
      </c>
      <c r="M86" s="114" t="s">
        <v>133</v>
      </c>
      <c r="N86" s="114"/>
      <c r="O86" s="114"/>
    </row>
    <row r="87" spans="1:15">
      <c r="A87" s="115" t="s">
        <v>39</v>
      </c>
      <c r="B87" s="116"/>
      <c r="C87" s="116"/>
      <c r="D87" s="116"/>
      <c r="E87" s="116"/>
      <c r="F87" s="27">
        <v>0</v>
      </c>
      <c r="G87" s="27">
        <v>0</v>
      </c>
      <c r="H87" s="27">
        <v>0</v>
      </c>
      <c r="I87" s="104">
        <f t="shared" si="2"/>
        <v>0</v>
      </c>
      <c r="J87" s="29">
        <v>0</v>
      </c>
      <c r="L87" s="65" t="s">
        <v>77</v>
      </c>
      <c r="M87" s="114" t="s">
        <v>133</v>
      </c>
      <c r="N87" s="114"/>
      <c r="O87" s="114"/>
    </row>
    <row r="88" spans="1:15">
      <c r="A88" s="115" t="s">
        <v>40</v>
      </c>
      <c r="B88" s="116"/>
      <c r="C88" s="116"/>
      <c r="D88" s="116"/>
      <c r="E88" s="116"/>
      <c r="F88" s="27">
        <v>0</v>
      </c>
      <c r="G88" s="27">
        <v>0</v>
      </c>
      <c r="H88" s="27">
        <v>0</v>
      </c>
      <c r="I88" s="104">
        <f t="shared" si="2"/>
        <v>0</v>
      </c>
      <c r="J88" s="29">
        <v>0</v>
      </c>
      <c r="L88" s="65" t="s">
        <v>77</v>
      </c>
      <c r="M88" s="114" t="s">
        <v>133</v>
      </c>
      <c r="N88" s="114"/>
      <c r="O88" s="114"/>
    </row>
    <row r="89" spans="1:15">
      <c r="A89" s="115" t="s">
        <v>41</v>
      </c>
      <c r="B89" s="116"/>
      <c r="C89" s="116"/>
      <c r="D89" s="116"/>
      <c r="E89" s="116"/>
      <c r="F89" s="27">
        <v>0</v>
      </c>
      <c r="G89" s="27">
        <v>0</v>
      </c>
      <c r="H89" s="27">
        <v>0</v>
      </c>
      <c r="I89" s="104">
        <f t="shared" si="2"/>
        <v>0</v>
      </c>
      <c r="J89" s="29">
        <v>0</v>
      </c>
      <c r="L89" s="65" t="s">
        <v>77</v>
      </c>
      <c r="M89" s="114" t="s">
        <v>133</v>
      </c>
      <c r="N89" s="114"/>
      <c r="O89" s="114"/>
    </row>
    <row r="90" spans="1:15">
      <c r="A90" s="115" t="s">
        <v>42</v>
      </c>
      <c r="B90" s="116"/>
      <c r="C90" s="116"/>
      <c r="D90" s="116"/>
      <c r="E90" s="116"/>
      <c r="F90" s="27">
        <v>0</v>
      </c>
      <c r="G90" s="27">
        <v>0</v>
      </c>
      <c r="H90" s="27">
        <v>0</v>
      </c>
      <c r="I90" s="104">
        <f t="shared" si="2"/>
        <v>0</v>
      </c>
      <c r="J90" s="29">
        <v>0</v>
      </c>
      <c r="L90" s="65" t="s">
        <v>77</v>
      </c>
      <c r="M90" s="114" t="s">
        <v>133</v>
      </c>
      <c r="N90" s="114"/>
      <c r="O90" s="114"/>
    </row>
    <row r="91" spans="1:15">
      <c r="A91" s="115" t="s">
        <v>43</v>
      </c>
      <c r="B91" s="116"/>
      <c r="C91" s="116"/>
      <c r="D91" s="116"/>
      <c r="E91" s="116"/>
      <c r="F91" s="27">
        <v>0</v>
      </c>
      <c r="G91" s="27">
        <v>0</v>
      </c>
      <c r="H91" s="27">
        <v>0</v>
      </c>
      <c r="I91" s="104">
        <f t="shared" si="2"/>
        <v>0</v>
      </c>
      <c r="J91" s="29">
        <v>0</v>
      </c>
      <c r="L91" s="65" t="s">
        <v>77</v>
      </c>
      <c r="M91" s="114" t="s">
        <v>133</v>
      </c>
      <c r="N91" s="114"/>
      <c r="O91" s="114"/>
    </row>
    <row r="92" spans="1:15" ht="15" thickBot="1">
      <c r="A92" s="117" t="s">
        <v>44</v>
      </c>
      <c r="B92" s="118"/>
      <c r="C92" s="118"/>
      <c r="D92" s="118"/>
      <c r="E92" s="118"/>
      <c r="F92" s="72">
        <v>0</v>
      </c>
      <c r="G92" s="72">
        <v>0</v>
      </c>
      <c r="H92" s="72">
        <v>0</v>
      </c>
      <c r="I92" s="105">
        <v>0</v>
      </c>
      <c r="J92" s="73">
        <v>0</v>
      </c>
      <c r="L92" s="65" t="s">
        <v>77</v>
      </c>
      <c r="M92" s="114" t="s">
        <v>133</v>
      </c>
      <c r="N92" s="114"/>
      <c r="O92" s="114"/>
    </row>
    <row r="93" spans="1:15" ht="15" thickBot="1">
      <c r="A93" s="335" t="s">
        <v>45</v>
      </c>
      <c r="B93" s="335"/>
      <c r="C93" s="335"/>
      <c r="D93" s="335"/>
      <c r="E93" s="335"/>
      <c r="F93" s="92">
        <f>SUM(F75:F92)</f>
        <v>0</v>
      </c>
      <c r="G93" s="92">
        <f>SUM(G75:G92)</f>
        <v>0</v>
      </c>
      <c r="H93" s="92">
        <f>SUM(H75:H92)</f>
        <v>0</v>
      </c>
      <c r="I93" s="92">
        <f t="shared" ref="I93:J93" si="3">SUM(I75:I92)</f>
        <v>0</v>
      </c>
      <c r="J93" s="92">
        <f t="shared" si="3"/>
        <v>0</v>
      </c>
      <c r="L93" s="51" t="s">
        <v>133</v>
      </c>
      <c r="M93" s="114" t="s">
        <v>133</v>
      </c>
      <c r="N93" s="114"/>
      <c r="O93" s="114"/>
    </row>
    <row r="94" spans="1:15">
      <c r="A94" s="10"/>
      <c r="B94" s="10"/>
      <c r="C94" s="10"/>
      <c r="D94" s="10"/>
      <c r="E94" s="10"/>
      <c r="F94" s="11"/>
      <c r="G94" s="11"/>
      <c r="H94" s="11"/>
      <c r="I94" s="11"/>
      <c r="J94" s="11"/>
    </row>
    <row r="95" spans="1:15">
      <c r="A95" s="143" t="s">
        <v>46</v>
      </c>
      <c r="B95" s="143"/>
      <c r="C95" s="143"/>
      <c r="D95" s="143"/>
      <c r="E95" s="143"/>
      <c r="F95" s="143"/>
      <c r="G95" s="143"/>
      <c r="H95" s="143"/>
      <c r="I95" s="143"/>
      <c r="J95" s="143"/>
    </row>
    <row r="96" spans="1:15">
      <c r="A96" s="139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</row>
    <row r="97" spans="1:12">
      <c r="A97" s="139" t="s">
        <v>48</v>
      </c>
      <c r="B97" s="139"/>
      <c r="C97" s="139"/>
      <c r="D97" s="139"/>
      <c r="E97" s="139"/>
      <c r="F97" s="139"/>
      <c r="G97" s="139"/>
      <c r="H97" s="139"/>
      <c r="I97" s="139"/>
      <c r="J97" s="139"/>
    </row>
    <row r="98" spans="1:12">
      <c r="A98" s="139" t="s">
        <v>49</v>
      </c>
      <c r="B98" s="139"/>
      <c r="C98" s="139"/>
      <c r="D98" s="139"/>
      <c r="E98" s="139"/>
      <c r="F98" s="139"/>
      <c r="G98" s="139"/>
      <c r="H98" s="139"/>
      <c r="I98" s="139"/>
      <c r="J98" s="139"/>
    </row>
    <row r="99" spans="1:12" ht="21" customHeight="1">
      <c r="A99" s="140" t="s">
        <v>50</v>
      </c>
      <c r="B99" s="141"/>
      <c r="C99" s="141"/>
      <c r="D99" s="141"/>
      <c r="E99" s="141"/>
      <c r="F99" s="141"/>
      <c r="G99" s="141"/>
      <c r="H99" s="141"/>
      <c r="I99" s="141"/>
      <c r="J99" s="141"/>
    </row>
    <row r="100" spans="1:12" ht="41.15" customHeight="1">
      <c r="A100" s="142" t="s">
        <v>51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2" ht="15" thickBot="1">
      <c r="A101" s="144" t="s">
        <v>52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15" thickBot="1">
      <c r="A102" s="132" t="s">
        <v>53</v>
      </c>
      <c r="B102" s="133"/>
      <c r="C102" s="133"/>
      <c r="D102" s="133"/>
      <c r="E102" s="133"/>
      <c r="F102" s="133"/>
      <c r="G102" s="133"/>
      <c r="H102" s="133"/>
      <c r="I102" s="133"/>
      <c r="J102" s="134"/>
    </row>
    <row r="103" spans="1:12" ht="14.5" customHeight="1">
      <c r="A103" s="281" t="s">
        <v>100</v>
      </c>
      <c r="B103" s="282"/>
      <c r="C103" s="282"/>
      <c r="D103" s="282"/>
      <c r="E103" s="282"/>
      <c r="F103" s="282"/>
      <c r="G103" s="282"/>
      <c r="H103" s="282"/>
      <c r="I103" s="145"/>
      <c r="J103" s="32">
        <f>I41</f>
        <v>1570</v>
      </c>
      <c r="L103" s="51" t="s">
        <v>133</v>
      </c>
    </row>
    <row r="104" spans="1:12" ht="15.75" customHeight="1">
      <c r="A104" s="283" t="s">
        <v>101</v>
      </c>
      <c r="B104" s="284"/>
      <c r="C104" s="284"/>
      <c r="D104" s="284"/>
      <c r="E104" s="284"/>
      <c r="F104" s="284"/>
      <c r="G104" s="284"/>
      <c r="H104" s="284"/>
      <c r="I104" s="146"/>
      <c r="J104" s="52">
        <f>I70+I93</f>
        <v>1000</v>
      </c>
      <c r="L104" s="51" t="s">
        <v>133</v>
      </c>
    </row>
    <row r="105" spans="1:12" ht="15.75" customHeight="1">
      <c r="A105" s="115" t="s">
        <v>110</v>
      </c>
      <c r="B105" s="116"/>
      <c r="C105" s="116"/>
      <c r="D105" s="116"/>
      <c r="E105" s="116"/>
      <c r="F105" s="116"/>
      <c r="G105" s="116"/>
      <c r="H105" s="116"/>
      <c r="I105" s="146"/>
      <c r="J105" s="52">
        <f>H40-I93</f>
        <v>500</v>
      </c>
      <c r="L105" s="51" t="s">
        <v>133</v>
      </c>
    </row>
    <row r="106" spans="1:12" ht="15.75" customHeight="1">
      <c r="A106" s="115" t="s">
        <v>111</v>
      </c>
      <c r="B106" s="116"/>
      <c r="C106" s="116"/>
      <c r="D106" s="116"/>
      <c r="E106" s="116"/>
      <c r="F106" s="116"/>
      <c r="G106" s="116"/>
      <c r="H106" s="116"/>
      <c r="I106" s="146"/>
      <c r="J106" s="52">
        <f>I39-I70-J107</f>
        <v>70</v>
      </c>
      <c r="L106" s="51" t="s">
        <v>133</v>
      </c>
    </row>
    <row r="107" spans="1:12" ht="15.75" customHeight="1">
      <c r="A107" s="115" t="s">
        <v>65</v>
      </c>
      <c r="B107" s="116"/>
      <c r="C107" s="116"/>
      <c r="D107" s="116"/>
      <c r="E107" s="116"/>
      <c r="F107" s="116"/>
      <c r="G107" s="116"/>
      <c r="H107" s="116"/>
      <c r="I107" s="146"/>
      <c r="J107" s="33">
        <v>0</v>
      </c>
      <c r="L107" s="65" t="s">
        <v>77</v>
      </c>
    </row>
    <row r="108" spans="1:12" ht="15.75" customHeight="1">
      <c r="A108" s="115" t="s">
        <v>112</v>
      </c>
      <c r="B108" s="116"/>
      <c r="C108" s="116"/>
      <c r="D108" s="116"/>
      <c r="E108" s="116"/>
      <c r="F108" s="116"/>
      <c r="G108" s="116"/>
      <c r="H108" s="116"/>
      <c r="I108" s="146"/>
      <c r="J108" s="52">
        <f>J105</f>
        <v>500</v>
      </c>
      <c r="L108" s="51" t="s">
        <v>133</v>
      </c>
    </row>
    <row r="109" spans="1:12" ht="15.75" customHeight="1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46"/>
      <c r="J109" s="53">
        <f>J106-J107</f>
        <v>70</v>
      </c>
      <c r="L109" s="51" t="s">
        <v>133</v>
      </c>
    </row>
    <row r="110" spans="1:12" ht="15.75" customHeight="1" thickBot="1">
      <c r="A110" s="117" t="s">
        <v>171</v>
      </c>
      <c r="B110" s="118"/>
      <c r="C110" s="118"/>
      <c r="D110" s="118"/>
      <c r="E110" s="118"/>
      <c r="F110" s="118"/>
      <c r="G110" s="118"/>
      <c r="H110" s="118"/>
      <c r="I110" s="147"/>
      <c r="J110" s="66">
        <f>J108+J109</f>
        <v>570</v>
      </c>
      <c r="L110" s="51" t="s">
        <v>133</v>
      </c>
    </row>
    <row r="111" spans="1:12" ht="66" customHeight="1">
      <c r="A111" s="130" t="s">
        <v>54</v>
      </c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spans="1:12" ht="15.5">
      <c r="A112" s="308" t="s">
        <v>147</v>
      </c>
      <c r="B112" s="308"/>
      <c r="C112" s="308"/>
      <c r="D112" s="308"/>
      <c r="E112" s="308"/>
      <c r="F112" s="308"/>
      <c r="G112" s="308"/>
      <c r="H112" s="308"/>
      <c r="I112" s="308"/>
      <c r="J112" s="308"/>
      <c r="L112" s="65" t="s">
        <v>77</v>
      </c>
    </row>
    <row r="113" spans="1:12">
      <c r="A113" s="9" t="s">
        <v>63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2" ht="15.5">
      <c r="A116" s="120" t="s">
        <v>61</v>
      </c>
      <c r="B116" s="121"/>
      <c r="C116" s="121"/>
      <c r="D116" s="121"/>
      <c r="E116" s="121"/>
      <c r="F116" s="121"/>
      <c r="G116" s="121"/>
      <c r="H116" s="121"/>
      <c r="I116" s="121"/>
      <c r="J116" s="121"/>
    </row>
    <row r="117" spans="1:12" ht="15.5">
      <c r="A117" s="121" t="str">
        <f>E7</f>
        <v>FULANO(A) DE TAL - PRESIDENTE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L117" s="65" t="s">
        <v>77</v>
      </c>
    </row>
    <row r="118" spans="1:12" ht="15.5">
      <c r="A118" s="121" t="s">
        <v>62</v>
      </c>
      <c r="B118" s="121"/>
      <c r="C118" s="121"/>
      <c r="D118" s="121"/>
      <c r="E118" s="121"/>
      <c r="F118" s="121"/>
      <c r="G118" s="121"/>
      <c r="H118" s="121"/>
      <c r="I118" s="121"/>
      <c r="J118" s="121"/>
    </row>
  </sheetData>
  <mergeCells count="231">
    <mergeCell ref="A93:E93"/>
    <mergeCell ref="A96:J96"/>
    <mergeCell ref="A97:J97"/>
    <mergeCell ref="A98:J98"/>
    <mergeCell ref="A86:E86"/>
    <mergeCell ref="A87:E87"/>
    <mergeCell ref="A88:E88"/>
    <mergeCell ref="A89:E89"/>
    <mergeCell ref="A90:E90"/>
    <mergeCell ref="A91:E91"/>
    <mergeCell ref="A82:E82"/>
    <mergeCell ref="A83:E83"/>
    <mergeCell ref="A84:E84"/>
    <mergeCell ref="A118:J118"/>
    <mergeCell ref="A108:H108"/>
    <mergeCell ref="A109:H109"/>
    <mergeCell ref="A110:H110"/>
    <mergeCell ref="A112:J112"/>
    <mergeCell ref="A99:J99"/>
    <mergeCell ref="A100:J100"/>
    <mergeCell ref="A101:J101"/>
    <mergeCell ref="A102:J102"/>
    <mergeCell ref="A104:H104"/>
    <mergeCell ref="A105:H105"/>
    <mergeCell ref="A106:H106"/>
    <mergeCell ref="A107:H107"/>
    <mergeCell ref="A85:E85"/>
    <mergeCell ref="A95:J95"/>
    <mergeCell ref="A103:H103"/>
    <mergeCell ref="I103:I110"/>
    <mergeCell ref="A111:J111"/>
    <mergeCell ref="A116:J116"/>
    <mergeCell ref="A117:J117"/>
    <mergeCell ref="A92:E92"/>
    <mergeCell ref="A81:E81"/>
    <mergeCell ref="A70:E70"/>
    <mergeCell ref="A72:J72"/>
    <mergeCell ref="A73:J73"/>
    <mergeCell ref="A74:E74"/>
    <mergeCell ref="A75:E75"/>
    <mergeCell ref="A76:E76"/>
    <mergeCell ref="A64:E64"/>
    <mergeCell ref="A65:E65"/>
    <mergeCell ref="A66:E66"/>
    <mergeCell ref="A67:E67"/>
    <mergeCell ref="A68:E68"/>
    <mergeCell ref="A69:E69"/>
    <mergeCell ref="A77:E77"/>
    <mergeCell ref="A78:E78"/>
    <mergeCell ref="A79:E79"/>
    <mergeCell ref="A80:E80"/>
    <mergeCell ref="A56:E56"/>
    <mergeCell ref="A57:E57"/>
    <mergeCell ref="A58:E58"/>
    <mergeCell ref="A62:E62"/>
    <mergeCell ref="A63:E63"/>
    <mergeCell ref="A50:J50"/>
    <mergeCell ref="A51:E51"/>
    <mergeCell ref="A52:E52"/>
    <mergeCell ref="A53:E53"/>
    <mergeCell ref="A54:E54"/>
    <mergeCell ref="A55:E55"/>
    <mergeCell ref="A59:E59"/>
    <mergeCell ref="A60:E60"/>
    <mergeCell ref="A61:E61"/>
    <mergeCell ref="A43:J43"/>
    <mergeCell ref="A44:J44"/>
    <mergeCell ref="A45:J45"/>
    <mergeCell ref="A47:J47"/>
    <mergeCell ref="A48:J48"/>
    <mergeCell ref="A49:J49"/>
    <mergeCell ref="A34:F34"/>
    <mergeCell ref="G34:G41"/>
    <mergeCell ref="J34:J41"/>
    <mergeCell ref="A35:F35"/>
    <mergeCell ref="A36:F36"/>
    <mergeCell ref="A37:F37"/>
    <mergeCell ref="A38:F38"/>
    <mergeCell ref="A39:F39"/>
    <mergeCell ref="A40:F40"/>
    <mergeCell ref="A41:F41"/>
    <mergeCell ref="A28:B28"/>
    <mergeCell ref="C28:D28"/>
    <mergeCell ref="E28:F28"/>
    <mergeCell ref="G28:H28"/>
    <mergeCell ref="I28:J28"/>
    <mergeCell ref="A33:F33"/>
    <mergeCell ref="G33:H33"/>
    <mergeCell ref="I33:J33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9:B29"/>
    <mergeCell ref="C29:D29"/>
    <mergeCell ref="E29:F29"/>
    <mergeCell ref="A30:B30"/>
    <mergeCell ref="C30:D30"/>
    <mergeCell ref="E30:F30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L1:X1"/>
    <mergeCell ref="M11:X11"/>
    <mergeCell ref="M14:X14"/>
    <mergeCell ref="M15:X15"/>
    <mergeCell ref="M56:O56"/>
    <mergeCell ref="M57:O57"/>
    <mergeCell ref="M58:O58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M91:O91"/>
    <mergeCell ref="M92:O92"/>
    <mergeCell ref="M93:O93"/>
    <mergeCell ref="I29:J29"/>
    <mergeCell ref="I30:J30"/>
    <mergeCell ref="I31:J31"/>
    <mergeCell ref="L33:X33"/>
    <mergeCell ref="L50:X50"/>
    <mergeCell ref="M52:O52"/>
    <mergeCell ref="M53:O53"/>
    <mergeCell ref="M54:O54"/>
    <mergeCell ref="M55:O55"/>
    <mergeCell ref="M75:O75"/>
    <mergeCell ref="M76:O76"/>
    <mergeCell ref="M77:O77"/>
    <mergeCell ref="M78:O78"/>
    <mergeCell ref="M81:O81"/>
    <mergeCell ref="M82:O82"/>
    <mergeCell ref="M83:O83"/>
    <mergeCell ref="M84:O84"/>
    <mergeCell ref="M85:O85"/>
    <mergeCell ref="M86:O86"/>
    <mergeCell ref="M87:O87"/>
    <mergeCell ref="M88:O88"/>
    <mergeCell ref="A31:B31"/>
    <mergeCell ref="C31:D31"/>
    <mergeCell ref="E31:F31"/>
    <mergeCell ref="G29:H29"/>
    <mergeCell ref="G30:H30"/>
    <mergeCell ref="G31:H31"/>
    <mergeCell ref="A32:H32"/>
    <mergeCell ref="I32:J32"/>
    <mergeCell ref="M90:O90"/>
    <mergeCell ref="M89:O89"/>
    <mergeCell ref="M68:O68"/>
    <mergeCell ref="M69:O69"/>
    <mergeCell ref="M70:O70"/>
    <mergeCell ref="M79:O79"/>
    <mergeCell ref="M80:O80"/>
    <mergeCell ref="M59:O59"/>
    <mergeCell ref="M60:O60"/>
    <mergeCell ref="M61:O61"/>
    <mergeCell ref="M62:O62"/>
    <mergeCell ref="M63:O63"/>
    <mergeCell ref="M64:O64"/>
    <mergeCell ref="M65:O65"/>
    <mergeCell ref="M66:O66"/>
    <mergeCell ref="M67:O67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X118"/>
  <sheetViews>
    <sheetView zoomScale="90" zoomScaleNormal="90" workbookViewId="0">
      <selection activeCell="C30" sqref="C30:D30"/>
    </sheetView>
  </sheetViews>
  <sheetFormatPr defaultColWidth="9.1796875" defaultRowHeight="14.5"/>
  <cols>
    <col min="1" max="1" width="8.54296875" style="1" customWidth="1"/>
    <col min="2" max="2" width="9" style="1" customWidth="1"/>
    <col min="3" max="3" width="8.54296875" style="1" customWidth="1"/>
    <col min="4" max="4" width="11.54296875" style="1" bestFit="1" customWidth="1"/>
    <col min="5" max="5" width="3.54296875" style="1" customWidth="1"/>
    <col min="6" max="9" width="12.7265625" style="1" customWidth="1"/>
    <col min="10" max="10" width="15" style="1" customWidth="1"/>
    <col min="11" max="11" width="7.1796875" style="1" customWidth="1"/>
    <col min="12" max="12" width="28.7265625" style="49" bestFit="1" customWidth="1"/>
    <col min="13" max="17" width="9.1796875" style="49"/>
    <col min="18" max="24" width="9.1796875" style="48"/>
    <col min="25" max="16384" width="9.1796875" style="1"/>
  </cols>
  <sheetData>
    <row r="1" spans="1:24" ht="42" customHeight="1" thickBot="1">
      <c r="A1" s="181" t="s">
        <v>57</v>
      </c>
      <c r="B1" s="182"/>
      <c r="C1" s="182"/>
      <c r="D1" s="182"/>
      <c r="E1" s="182"/>
      <c r="F1" s="182"/>
      <c r="G1" s="182"/>
      <c r="H1" s="182"/>
      <c r="I1" s="182"/>
      <c r="J1" s="183"/>
      <c r="L1" s="220" t="s">
        <v>150</v>
      </c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</row>
    <row r="2" spans="1:24" ht="1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4" s="4" customFormat="1" ht="21" customHeight="1">
      <c r="A3" s="258" t="s">
        <v>0</v>
      </c>
      <c r="B3" s="259"/>
      <c r="C3" s="259"/>
      <c r="D3" s="259"/>
      <c r="E3" s="289" t="s">
        <v>56</v>
      </c>
      <c r="F3" s="289"/>
      <c r="G3" s="289"/>
      <c r="H3" s="289"/>
      <c r="I3" s="289"/>
      <c r="J3" s="290"/>
      <c r="L3" s="51" t="s">
        <v>133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s="4" customFormat="1" ht="42" customHeight="1">
      <c r="A4" s="246" t="s">
        <v>1</v>
      </c>
      <c r="B4" s="247"/>
      <c r="C4" s="247"/>
      <c r="D4" s="247"/>
      <c r="E4" s="190" t="str">
        <f>'JAN 26'!E4:J4</f>
        <v>NOME DA ORGANIZAÇÃO</v>
      </c>
      <c r="F4" s="190"/>
      <c r="G4" s="190"/>
      <c r="H4" s="190"/>
      <c r="I4" s="190"/>
      <c r="J4" s="191"/>
      <c r="L4" s="51" t="s">
        <v>133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4" customFormat="1" ht="21" customHeight="1">
      <c r="A5" s="246" t="s">
        <v>2</v>
      </c>
      <c r="B5" s="247"/>
      <c r="C5" s="247"/>
      <c r="D5" s="247"/>
      <c r="E5" s="190" t="str">
        <f>'JAN 26'!E5:J5</f>
        <v>XX.XXX.XXX/0001-93</v>
      </c>
      <c r="F5" s="190"/>
      <c r="G5" s="190"/>
      <c r="H5" s="190"/>
      <c r="I5" s="190"/>
      <c r="J5" s="191"/>
      <c r="L5" s="51" t="s">
        <v>133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s="4" customFormat="1" ht="33.65" customHeight="1">
      <c r="A6" s="246" t="s">
        <v>75</v>
      </c>
      <c r="B6" s="247"/>
      <c r="C6" s="247"/>
      <c r="D6" s="247"/>
      <c r="E6" s="190" t="str">
        <f>'JAN 26'!E6:J6</f>
        <v>RUA XXXXX, NºXXX - BAIRRO XXXX - CIDADE XXXXXX CEP: XXXX</v>
      </c>
      <c r="F6" s="190"/>
      <c r="G6" s="190"/>
      <c r="H6" s="190"/>
      <c r="I6" s="190"/>
      <c r="J6" s="191"/>
      <c r="L6" s="51" t="s">
        <v>133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s="4" customFormat="1" ht="21" customHeight="1">
      <c r="A7" s="246" t="s">
        <v>4</v>
      </c>
      <c r="B7" s="247"/>
      <c r="C7" s="247"/>
      <c r="D7" s="247"/>
      <c r="E7" s="190" t="str">
        <f>'JAN 26'!E7:J7</f>
        <v>FULANO(A) DE TAL - PRESIDENTE</v>
      </c>
      <c r="F7" s="190"/>
      <c r="G7" s="190"/>
      <c r="H7" s="190"/>
      <c r="I7" s="190"/>
      <c r="J7" s="191"/>
      <c r="L7" s="51" t="s">
        <v>133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s="4" customFormat="1">
      <c r="A8" s="246" t="s">
        <v>5</v>
      </c>
      <c r="B8" s="247"/>
      <c r="C8" s="247"/>
      <c r="D8" s="247"/>
      <c r="E8" s="190" t="str">
        <f>'JAN 26'!E8:J8</f>
        <v>313.XXX.XXX-34</v>
      </c>
      <c r="F8" s="190"/>
      <c r="G8" s="190"/>
      <c r="H8" s="190"/>
      <c r="I8" s="190"/>
      <c r="J8" s="191"/>
      <c r="L8" s="51" t="s">
        <v>133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s="4" customFormat="1" ht="51" customHeight="1">
      <c r="A9" s="246" t="s">
        <v>6</v>
      </c>
      <c r="B9" s="247"/>
      <c r="C9" s="247"/>
      <c r="D9" s="247"/>
      <c r="E9" s="190" t="str">
        <f>'JAN 26'!E9:J9</f>
        <v>(XXXXXXX) O MESMO QUE CONSTA NO TERMO DE COLABORAÇÃO</v>
      </c>
      <c r="F9" s="190"/>
      <c r="G9" s="190"/>
      <c r="H9" s="190"/>
      <c r="I9" s="190"/>
      <c r="J9" s="191"/>
      <c r="L9" s="51" t="s">
        <v>133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s="4" customFormat="1" ht="21" customHeight="1">
      <c r="A10" s="246" t="s">
        <v>7</v>
      </c>
      <c r="B10" s="247"/>
      <c r="C10" s="247"/>
      <c r="D10" s="247"/>
      <c r="E10" s="316" t="s">
        <v>148</v>
      </c>
      <c r="F10" s="316"/>
      <c r="G10" s="316"/>
      <c r="H10" s="316"/>
      <c r="I10" s="316"/>
      <c r="J10" s="317"/>
      <c r="L10" s="65" t="s">
        <v>77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s="4" customFormat="1" ht="21" customHeight="1" thickBot="1">
      <c r="A11" s="250" t="s">
        <v>8</v>
      </c>
      <c r="B11" s="251"/>
      <c r="C11" s="251"/>
      <c r="D11" s="251"/>
      <c r="E11" s="201" t="s">
        <v>173</v>
      </c>
      <c r="F11" s="201"/>
      <c r="G11" s="201"/>
      <c r="H11" s="201"/>
      <c r="I11" s="201"/>
      <c r="J11" s="202"/>
      <c r="L11" s="65" t="s">
        <v>77</v>
      </c>
      <c r="M11" s="113" t="s">
        <v>115</v>
      </c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 s="4" customFormat="1" ht="15" thickBot="1">
      <c r="A12" s="6"/>
      <c r="B12" s="6"/>
      <c r="C12" s="6"/>
      <c r="D12" s="6"/>
      <c r="E12" s="7"/>
      <c r="F12" s="7"/>
      <c r="G12" s="7"/>
      <c r="H12" s="7"/>
      <c r="I12" s="7"/>
      <c r="J12" s="7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>
      <c r="A13" s="194" t="s">
        <v>9</v>
      </c>
      <c r="B13" s="195"/>
      <c r="C13" s="195"/>
      <c r="D13" s="22" t="s">
        <v>58</v>
      </c>
      <c r="E13" s="195" t="s">
        <v>10</v>
      </c>
      <c r="F13" s="195"/>
      <c r="G13" s="195" t="s">
        <v>11</v>
      </c>
      <c r="H13" s="195"/>
      <c r="I13" s="195" t="s">
        <v>12</v>
      </c>
      <c r="J13" s="196"/>
    </row>
    <row r="14" spans="1:24">
      <c r="A14" s="203" t="s">
        <v>60</v>
      </c>
      <c r="B14" s="204"/>
      <c r="C14" s="204"/>
      <c r="D14" s="14" t="str">
        <f>'JAN 26'!D14</f>
        <v>XXX/2026</v>
      </c>
      <c r="E14" s="273">
        <f>'JAN 26'!E14:F14</f>
        <v>46020</v>
      </c>
      <c r="F14" s="273"/>
      <c r="G14" s="273" t="str">
        <f>'JAN 26'!G14:H14</f>
        <v>01/01/2026 A 31/12/2026</v>
      </c>
      <c r="H14" s="274"/>
      <c r="I14" s="263">
        <f>'JAN 26'!I14:J14</f>
        <v>12000</v>
      </c>
      <c r="J14" s="264"/>
      <c r="L14" s="51" t="s">
        <v>133</v>
      </c>
      <c r="M14" s="225" t="s">
        <v>116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</row>
    <row r="15" spans="1:24" ht="14.5" customHeight="1">
      <c r="A15" s="203" t="s">
        <v>13</v>
      </c>
      <c r="B15" s="204"/>
      <c r="C15" s="204"/>
      <c r="D15" s="71" t="s">
        <v>96</v>
      </c>
      <c r="E15" s="252" t="s">
        <v>135</v>
      </c>
      <c r="F15" s="253"/>
      <c r="G15" s="252" t="s">
        <v>135</v>
      </c>
      <c r="H15" s="253"/>
      <c r="I15" s="254">
        <v>0</v>
      </c>
      <c r="J15" s="255"/>
      <c r="L15" s="65" t="s">
        <v>77</v>
      </c>
      <c r="M15" s="226" t="s">
        <v>136</v>
      </c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</row>
    <row r="16" spans="1:24" ht="15" thickBot="1">
      <c r="A16" s="203" t="s">
        <v>13</v>
      </c>
      <c r="B16" s="204"/>
      <c r="C16" s="204"/>
      <c r="D16" s="71" t="s">
        <v>96</v>
      </c>
      <c r="E16" s="252" t="s">
        <v>135</v>
      </c>
      <c r="F16" s="253"/>
      <c r="G16" s="252" t="s">
        <v>135</v>
      </c>
      <c r="H16" s="253"/>
      <c r="I16" s="254">
        <v>0</v>
      </c>
      <c r="J16" s="255"/>
      <c r="L16" s="65" t="s">
        <v>77</v>
      </c>
    </row>
    <row r="17" spans="1:16" ht="15" thickBo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6">
      <c r="A18" s="122" t="s">
        <v>14</v>
      </c>
      <c r="B18" s="123"/>
      <c r="C18" s="123"/>
      <c r="D18" s="123"/>
      <c r="E18" s="123"/>
      <c r="F18" s="123"/>
      <c r="G18" s="123"/>
      <c r="H18" s="123"/>
      <c r="I18" s="123"/>
      <c r="J18" s="124"/>
    </row>
    <row r="19" spans="1:16" ht="37.5" customHeight="1">
      <c r="A19" s="209" t="s">
        <v>15</v>
      </c>
      <c r="B19" s="210"/>
      <c r="C19" s="210" t="s">
        <v>16</v>
      </c>
      <c r="D19" s="210"/>
      <c r="E19" s="210" t="s">
        <v>17</v>
      </c>
      <c r="F19" s="210"/>
      <c r="G19" s="210" t="s">
        <v>18</v>
      </c>
      <c r="H19" s="210"/>
      <c r="I19" s="210" t="s">
        <v>19</v>
      </c>
      <c r="J19" s="211"/>
      <c r="M19" s="50"/>
      <c r="N19" s="50"/>
      <c r="O19" s="50"/>
      <c r="P19" s="50"/>
    </row>
    <row r="20" spans="1:16" ht="18.649999999999999" customHeight="1">
      <c r="A20" s="268">
        <v>46239</v>
      </c>
      <c r="B20" s="233"/>
      <c r="C20" s="179">
        <v>1000</v>
      </c>
      <c r="D20" s="180"/>
      <c r="E20" s="268">
        <v>46239</v>
      </c>
      <c r="F20" s="233"/>
      <c r="G20" s="318">
        <v>553345000001167</v>
      </c>
      <c r="H20" s="318"/>
      <c r="I20" s="179">
        <v>1000</v>
      </c>
      <c r="J20" s="180"/>
      <c r="L20" s="65" t="s">
        <v>77</v>
      </c>
      <c r="M20" s="50"/>
      <c r="N20" s="50"/>
      <c r="O20" s="50"/>
      <c r="P20" s="50"/>
    </row>
    <row r="21" spans="1:16">
      <c r="A21" s="216"/>
      <c r="B21" s="213"/>
      <c r="C21" s="178"/>
      <c r="D21" s="175"/>
      <c r="E21" s="212"/>
      <c r="F21" s="213"/>
      <c r="G21" s="178"/>
      <c r="H21" s="175"/>
      <c r="I21" s="179">
        <v>0</v>
      </c>
      <c r="J21" s="180"/>
      <c r="L21" s="65" t="s">
        <v>77</v>
      </c>
      <c r="M21" s="50"/>
      <c r="N21" s="50"/>
      <c r="O21" s="50"/>
      <c r="P21" s="50"/>
    </row>
    <row r="22" spans="1:16">
      <c r="A22" s="216"/>
      <c r="B22" s="213"/>
      <c r="C22" s="178"/>
      <c r="D22" s="175"/>
      <c r="E22" s="212"/>
      <c r="F22" s="213"/>
      <c r="G22" s="178"/>
      <c r="H22" s="175"/>
      <c r="I22" s="179">
        <v>0</v>
      </c>
      <c r="J22" s="180"/>
      <c r="L22" s="65" t="s">
        <v>77</v>
      </c>
    </row>
    <row r="23" spans="1:16">
      <c r="A23" s="216"/>
      <c r="B23" s="213"/>
      <c r="C23" s="178"/>
      <c r="D23" s="175"/>
      <c r="E23" s="212"/>
      <c r="F23" s="213"/>
      <c r="G23" s="178"/>
      <c r="H23" s="175"/>
      <c r="I23" s="179">
        <v>0</v>
      </c>
      <c r="J23" s="180"/>
      <c r="L23" s="65" t="s">
        <v>77</v>
      </c>
    </row>
    <row r="24" spans="1:16">
      <c r="A24" s="216"/>
      <c r="B24" s="213"/>
      <c r="C24" s="178"/>
      <c r="D24" s="175"/>
      <c r="E24" s="212"/>
      <c r="F24" s="213"/>
      <c r="G24" s="178"/>
      <c r="H24" s="175"/>
      <c r="I24" s="179">
        <v>0</v>
      </c>
      <c r="J24" s="180"/>
      <c r="L24" s="65" t="s">
        <v>77</v>
      </c>
    </row>
    <row r="25" spans="1:16">
      <c r="A25" s="174"/>
      <c r="B25" s="175"/>
      <c r="C25" s="176"/>
      <c r="D25" s="177"/>
      <c r="E25" s="178"/>
      <c r="F25" s="175"/>
      <c r="G25" s="178"/>
      <c r="H25" s="175"/>
      <c r="I25" s="179">
        <v>0</v>
      </c>
      <c r="J25" s="180"/>
      <c r="L25" s="65" t="s">
        <v>77</v>
      </c>
    </row>
    <row r="26" spans="1:16">
      <c r="A26" s="174"/>
      <c r="B26" s="175"/>
      <c r="C26" s="176"/>
      <c r="D26" s="177"/>
      <c r="E26" s="178"/>
      <c r="F26" s="175"/>
      <c r="G26" s="178"/>
      <c r="H26" s="175"/>
      <c r="I26" s="179">
        <v>0</v>
      </c>
      <c r="J26" s="180"/>
      <c r="L26" s="65" t="s">
        <v>77</v>
      </c>
    </row>
    <row r="27" spans="1:16">
      <c r="A27" s="174"/>
      <c r="B27" s="175"/>
      <c r="C27" s="176"/>
      <c r="D27" s="177"/>
      <c r="E27" s="178"/>
      <c r="F27" s="175"/>
      <c r="G27" s="178"/>
      <c r="H27" s="175"/>
      <c r="I27" s="179">
        <v>0</v>
      </c>
      <c r="J27" s="180"/>
      <c r="L27" s="65" t="s">
        <v>77</v>
      </c>
    </row>
    <row r="28" spans="1:16">
      <c r="A28" s="174"/>
      <c r="B28" s="175"/>
      <c r="C28" s="176"/>
      <c r="D28" s="177"/>
      <c r="E28" s="178"/>
      <c r="F28" s="175"/>
      <c r="G28" s="178"/>
      <c r="H28" s="175"/>
      <c r="I28" s="179">
        <v>0</v>
      </c>
      <c r="J28" s="180"/>
      <c r="L28" s="65" t="s">
        <v>77</v>
      </c>
    </row>
    <row r="29" spans="1:16">
      <c r="A29" s="174"/>
      <c r="B29" s="175"/>
      <c r="C29" s="176"/>
      <c r="D29" s="177"/>
      <c r="E29" s="178"/>
      <c r="F29" s="175"/>
      <c r="G29" s="178"/>
      <c r="H29" s="175"/>
      <c r="I29" s="179">
        <v>0</v>
      </c>
      <c r="J29" s="180"/>
      <c r="L29" s="65" t="s">
        <v>77</v>
      </c>
    </row>
    <row r="30" spans="1:16">
      <c r="A30" s="174"/>
      <c r="B30" s="175"/>
      <c r="C30" s="176"/>
      <c r="D30" s="177"/>
      <c r="E30" s="178"/>
      <c r="F30" s="175"/>
      <c r="G30" s="178"/>
      <c r="H30" s="175"/>
      <c r="I30" s="179">
        <v>0</v>
      </c>
      <c r="J30" s="180"/>
      <c r="L30" s="65" t="s">
        <v>77</v>
      </c>
    </row>
    <row r="31" spans="1:16">
      <c r="A31" s="174"/>
      <c r="B31" s="175"/>
      <c r="C31" s="176"/>
      <c r="D31" s="177"/>
      <c r="E31" s="178"/>
      <c r="F31" s="175"/>
      <c r="G31" s="178"/>
      <c r="H31" s="175"/>
      <c r="I31" s="179">
        <v>0</v>
      </c>
      <c r="J31" s="180"/>
      <c r="L31" s="65" t="s">
        <v>77</v>
      </c>
    </row>
    <row r="32" spans="1:16">
      <c r="A32" s="222" t="s">
        <v>45</v>
      </c>
      <c r="B32" s="223"/>
      <c r="C32" s="223"/>
      <c r="D32" s="223"/>
      <c r="E32" s="223"/>
      <c r="F32" s="223"/>
      <c r="G32" s="223"/>
      <c r="H32" s="224"/>
      <c r="I32" s="336">
        <f>SUM(I20:J31)</f>
        <v>1000</v>
      </c>
      <c r="J32" s="337"/>
      <c r="L32" s="51" t="s">
        <v>133</v>
      </c>
    </row>
    <row r="33" spans="1:24" ht="15" customHeight="1" thickBot="1">
      <c r="A33" s="163" t="s">
        <v>55</v>
      </c>
      <c r="B33" s="164"/>
      <c r="C33" s="164"/>
      <c r="D33" s="164"/>
      <c r="E33" s="164"/>
      <c r="F33" s="165"/>
      <c r="G33" s="324" t="s">
        <v>59</v>
      </c>
      <c r="H33" s="324"/>
      <c r="I33" s="161" t="s">
        <v>106</v>
      </c>
      <c r="J33" s="162"/>
      <c r="L33" s="113" t="s">
        <v>126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 ht="14.5" customHeight="1">
      <c r="A34" s="154" t="s">
        <v>66</v>
      </c>
      <c r="B34" s="155"/>
      <c r="C34" s="155"/>
      <c r="D34" s="155"/>
      <c r="E34" s="155"/>
      <c r="F34" s="338"/>
      <c r="G34" s="166"/>
      <c r="H34" s="23">
        <f>'JUL 26'!J108</f>
        <v>500</v>
      </c>
      <c r="I34" s="24">
        <f>'JUL 26'!J109</f>
        <v>70</v>
      </c>
      <c r="J34" s="339"/>
      <c r="L34" s="51" t="s">
        <v>133</v>
      </c>
    </row>
    <row r="35" spans="1:24" ht="14.5" customHeight="1">
      <c r="A35" s="156" t="s">
        <v>67</v>
      </c>
      <c r="B35" s="157"/>
      <c r="C35" s="157"/>
      <c r="D35" s="157"/>
      <c r="E35" s="157"/>
      <c r="F35" s="218"/>
      <c r="G35" s="167"/>
      <c r="H35" s="18"/>
      <c r="I35" s="25">
        <f>I32</f>
        <v>1000</v>
      </c>
      <c r="J35" s="169"/>
      <c r="L35" s="51" t="s">
        <v>133</v>
      </c>
    </row>
    <row r="36" spans="1:24" ht="14.5" customHeight="1">
      <c r="A36" s="171" t="s">
        <v>68</v>
      </c>
      <c r="B36" s="340"/>
      <c r="C36" s="340"/>
      <c r="D36" s="340"/>
      <c r="E36" s="340"/>
      <c r="F36" s="341"/>
      <c r="G36" s="167"/>
      <c r="H36" s="26">
        <v>0</v>
      </c>
      <c r="I36" s="16"/>
      <c r="J36" s="169"/>
      <c r="L36" s="65" t="s">
        <v>77</v>
      </c>
    </row>
    <row r="37" spans="1:24" ht="14.5" customHeight="1">
      <c r="A37" s="156" t="s">
        <v>69</v>
      </c>
      <c r="B37" s="157"/>
      <c r="C37" s="157"/>
      <c r="D37" s="157"/>
      <c r="E37" s="157"/>
      <c r="F37" s="218"/>
      <c r="G37" s="167"/>
      <c r="H37" s="18"/>
      <c r="I37" s="25">
        <v>10</v>
      </c>
      <c r="J37" s="169"/>
      <c r="L37" s="65" t="s">
        <v>77</v>
      </c>
    </row>
    <row r="38" spans="1:24" ht="29" customHeight="1">
      <c r="A38" s="172" t="s">
        <v>104</v>
      </c>
      <c r="B38" s="173"/>
      <c r="C38" s="173"/>
      <c r="D38" s="173"/>
      <c r="E38" s="173"/>
      <c r="F38" s="217"/>
      <c r="G38" s="167"/>
      <c r="H38" s="26">
        <v>0</v>
      </c>
      <c r="I38" s="25">
        <v>0</v>
      </c>
      <c r="J38" s="169"/>
      <c r="L38" s="65" t="s">
        <v>77</v>
      </c>
    </row>
    <row r="39" spans="1:24" ht="24.5" customHeight="1">
      <c r="A39" s="172" t="s">
        <v>98</v>
      </c>
      <c r="B39" s="173"/>
      <c r="C39" s="173"/>
      <c r="D39" s="173"/>
      <c r="E39" s="173"/>
      <c r="F39" s="217"/>
      <c r="G39" s="167"/>
      <c r="H39" s="18"/>
      <c r="I39" s="25">
        <f>I34+I35+I37+I38</f>
        <v>1080</v>
      </c>
      <c r="J39" s="169"/>
      <c r="L39" s="51" t="s">
        <v>133</v>
      </c>
    </row>
    <row r="40" spans="1:24" ht="20" customHeight="1">
      <c r="A40" s="156" t="s">
        <v>71</v>
      </c>
      <c r="B40" s="157"/>
      <c r="C40" s="157"/>
      <c r="D40" s="157"/>
      <c r="E40" s="157"/>
      <c r="F40" s="218"/>
      <c r="G40" s="167"/>
      <c r="H40" s="26">
        <f>H34+H36+H38</f>
        <v>500</v>
      </c>
      <c r="I40" s="18"/>
      <c r="J40" s="169"/>
      <c r="L40" s="51" t="s">
        <v>133</v>
      </c>
    </row>
    <row r="41" spans="1:24" ht="19" customHeight="1" thickBot="1">
      <c r="A41" s="152" t="s">
        <v>99</v>
      </c>
      <c r="B41" s="153"/>
      <c r="C41" s="153"/>
      <c r="D41" s="153"/>
      <c r="E41" s="153"/>
      <c r="F41" s="326"/>
      <c r="G41" s="168"/>
      <c r="H41" s="54"/>
      <c r="I41" s="96">
        <f>H40+I39</f>
        <v>1580</v>
      </c>
      <c r="J41" s="170"/>
      <c r="L41" s="51" t="s">
        <v>133</v>
      </c>
    </row>
    <row r="43" spans="1:24">
      <c r="A43" s="139" t="s">
        <v>76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24">
      <c r="A44" s="139" t="s">
        <v>21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24">
      <c r="A45" s="139" t="s">
        <v>22</v>
      </c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24" ht="15" thickBot="1"/>
    <row r="47" spans="1:24" ht="63" customHeight="1" thickBot="1">
      <c r="A47" s="277" t="s">
        <v>149</v>
      </c>
      <c r="B47" s="278"/>
      <c r="C47" s="278"/>
      <c r="D47" s="278"/>
      <c r="E47" s="278"/>
      <c r="F47" s="278"/>
      <c r="G47" s="278"/>
      <c r="H47" s="278"/>
      <c r="I47" s="278"/>
      <c r="J47" s="279"/>
      <c r="L47" s="65" t="s">
        <v>77</v>
      </c>
    </row>
    <row r="48" spans="1:24" ht="15" thickBo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</row>
    <row r="49" spans="1:24">
      <c r="A49" s="122" t="s">
        <v>23</v>
      </c>
      <c r="B49" s="123"/>
      <c r="C49" s="123"/>
      <c r="D49" s="123"/>
      <c r="E49" s="123"/>
      <c r="F49" s="123"/>
      <c r="G49" s="123"/>
      <c r="H49" s="123"/>
      <c r="I49" s="123"/>
      <c r="J49" s="124"/>
    </row>
    <row r="50" spans="1:24">
      <c r="A50" s="125" t="s">
        <v>175</v>
      </c>
      <c r="B50" s="126"/>
      <c r="C50" s="126"/>
      <c r="D50" s="126"/>
      <c r="E50" s="126"/>
      <c r="F50" s="126"/>
      <c r="G50" s="126"/>
      <c r="H50" s="126"/>
      <c r="I50" s="126"/>
      <c r="J50" s="127"/>
      <c r="L50" s="219" t="s">
        <v>143</v>
      </c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</row>
    <row r="51" spans="1:24" ht="66.5">
      <c r="A51" s="128" t="s">
        <v>24</v>
      </c>
      <c r="B51" s="129"/>
      <c r="C51" s="129"/>
      <c r="D51" s="129"/>
      <c r="E51" s="129"/>
      <c r="F51" s="2" t="s">
        <v>25</v>
      </c>
      <c r="G51" s="2" t="s">
        <v>26</v>
      </c>
      <c r="H51" s="2" t="s">
        <v>27</v>
      </c>
      <c r="I51" s="81" t="s">
        <v>28</v>
      </c>
      <c r="J51" s="3" t="s">
        <v>29</v>
      </c>
      <c r="M51" s="84" t="s">
        <v>141</v>
      </c>
      <c r="N51" s="85"/>
      <c r="O51" s="85"/>
    </row>
    <row r="52" spans="1:24">
      <c r="A52" s="115" t="s">
        <v>30</v>
      </c>
      <c r="B52" s="116"/>
      <c r="C52" s="116"/>
      <c r="D52" s="116"/>
      <c r="E52" s="116"/>
      <c r="F52" s="27">
        <v>0</v>
      </c>
      <c r="G52" s="27">
        <v>0</v>
      </c>
      <c r="H52" s="27">
        <v>1000</v>
      </c>
      <c r="I52" s="104">
        <f>G52+H52</f>
        <v>1000</v>
      </c>
      <c r="J52" s="29">
        <v>0</v>
      </c>
      <c r="L52" s="65" t="s">
        <v>77</v>
      </c>
      <c r="M52" s="114" t="s">
        <v>133</v>
      </c>
      <c r="N52" s="114"/>
      <c r="O52" s="114"/>
    </row>
    <row r="53" spans="1:24">
      <c r="A53" s="115" t="s">
        <v>31</v>
      </c>
      <c r="B53" s="116"/>
      <c r="C53" s="116"/>
      <c r="D53" s="116"/>
      <c r="E53" s="116"/>
      <c r="F53" s="27">
        <v>0</v>
      </c>
      <c r="G53" s="27">
        <v>0</v>
      </c>
      <c r="H53" s="27">
        <v>0</v>
      </c>
      <c r="I53" s="104">
        <f t="shared" ref="I53:I68" si="0">G53+H53</f>
        <v>0</v>
      </c>
      <c r="J53" s="29">
        <v>0</v>
      </c>
      <c r="L53" s="65" t="s">
        <v>77</v>
      </c>
      <c r="M53" s="114" t="s">
        <v>133</v>
      </c>
      <c r="N53" s="114"/>
      <c r="O53" s="114"/>
    </row>
    <row r="54" spans="1:24">
      <c r="A54" s="115" t="s">
        <v>32</v>
      </c>
      <c r="B54" s="116"/>
      <c r="C54" s="116"/>
      <c r="D54" s="116"/>
      <c r="E54" s="116"/>
      <c r="F54" s="27">
        <v>0</v>
      </c>
      <c r="G54" s="27">
        <v>0</v>
      </c>
      <c r="H54" s="27">
        <v>0</v>
      </c>
      <c r="I54" s="104">
        <f t="shared" si="0"/>
        <v>0</v>
      </c>
      <c r="J54" s="29">
        <v>0</v>
      </c>
      <c r="L54" s="65" t="s">
        <v>77</v>
      </c>
      <c r="M54" s="114" t="s">
        <v>133</v>
      </c>
      <c r="N54" s="114"/>
      <c r="O54" s="114"/>
    </row>
    <row r="55" spans="1:24">
      <c r="A55" s="115" t="s">
        <v>33</v>
      </c>
      <c r="B55" s="116"/>
      <c r="C55" s="116"/>
      <c r="D55" s="116"/>
      <c r="E55" s="116"/>
      <c r="F55" s="27">
        <v>0</v>
      </c>
      <c r="G55" s="27">
        <v>0</v>
      </c>
      <c r="H55" s="27">
        <v>0</v>
      </c>
      <c r="I55" s="104">
        <f t="shared" si="0"/>
        <v>0</v>
      </c>
      <c r="J55" s="29">
        <v>0</v>
      </c>
      <c r="L55" s="65" t="s">
        <v>77</v>
      </c>
      <c r="M55" s="114" t="s">
        <v>133</v>
      </c>
      <c r="N55" s="114"/>
      <c r="O55" s="114"/>
    </row>
    <row r="56" spans="1:24">
      <c r="A56" s="115" t="s">
        <v>34</v>
      </c>
      <c r="B56" s="116"/>
      <c r="C56" s="116"/>
      <c r="D56" s="116"/>
      <c r="E56" s="116"/>
      <c r="F56" s="27">
        <v>0</v>
      </c>
      <c r="G56" s="27">
        <v>0</v>
      </c>
      <c r="H56" s="27">
        <v>0</v>
      </c>
      <c r="I56" s="104">
        <f t="shared" si="0"/>
        <v>0</v>
      </c>
      <c r="J56" s="29">
        <v>0</v>
      </c>
      <c r="L56" s="65" t="s">
        <v>77</v>
      </c>
      <c r="M56" s="114" t="s">
        <v>133</v>
      </c>
      <c r="N56" s="114"/>
      <c r="O56" s="114"/>
    </row>
    <row r="57" spans="1:24">
      <c r="A57" s="115" t="s">
        <v>35</v>
      </c>
      <c r="B57" s="116"/>
      <c r="C57" s="116"/>
      <c r="D57" s="116"/>
      <c r="E57" s="116"/>
      <c r="F57" s="27">
        <v>0</v>
      </c>
      <c r="G57" s="27">
        <v>0</v>
      </c>
      <c r="H57" s="27">
        <v>0</v>
      </c>
      <c r="I57" s="104">
        <f t="shared" si="0"/>
        <v>0</v>
      </c>
      <c r="J57" s="29">
        <v>0</v>
      </c>
      <c r="L57" s="65" t="s">
        <v>77</v>
      </c>
      <c r="M57" s="114" t="s">
        <v>133</v>
      </c>
      <c r="N57" s="114"/>
      <c r="O57" s="114"/>
    </row>
    <row r="58" spans="1:24">
      <c r="A58" s="115" t="s">
        <v>36</v>
      </c>
      <c r="B58" s="116"/>
      <c r="C58" s="116"/>
      <c r="D58" s="116"/>
      <c r="E58" s="116"/>
      <c r="F58" s="27">
        <v>0</v>
      </c>
      <c r="G58" s="27">
        <v>0</v>
      </c>
      <c r="H58" s="27">
        <v>0</v>
      </c>
      <c r="I58" s="104">
        <f t="shared" si="0"/>
        <v>0</v>
      </c>
      <c r="J58" s="29">
        <v>0</v>
      </c>
      <c r="L58" s="65" t="s">
        <v>77</v>
      </c>
      <c r="M58" s="114" t="s">
        <v>133</v>
      </c>
      <c r="N58" s="114"/>
      <c r="O58" s="114"/>
    </row>
    <row r="59" spans="1:24" ht="15" customHeight="1">
      <c r="A59" s="115" t="s">
        <v>152</v>
      </c>
      <c r="B59" s="116"/>
      <c r="C59" s="116"/>
      <c r="D59" s="116"/>
      <c r="E59" s="116"/>
      <c r="F59" s="27">
        <v>0</v>
      </c>
      <c r="G59" s="27">
        <v>0</v>
      </c>
      <c r="H59" s="27">
        <v>0</v>
      </c>
      <c r="I59" s="104">
        <f t="shared" si="0"/>
        <v>0</v>
      </c>
      <c r="J59" s="29">
        <v>0</v>
      </c>
      <c r="L59" s="65" t="s">
        <v>77</v>
      </c>
      <c r="M59" s="114" t="s">
        <v>133</v>
      </c>
      <c r="N59" s="114"/>
      <c r="O59" s="114"/>
    </row>
    <row r="60" spans="1:24">
      <c r="A60" s="115" t="s">
        <v>153</v>
      </c>
      <c r="B60" s="116"/>
      <c r="C60" s="116"/>
      <c r="D60" s="116"/>
      <c r="E60" s="116"/>
      <c r="F60" s="27">
        <v>0</v>
      </c>
      <c r="G60" s="27">
        <v>0</v>
      </c>
      <c r="H60" s="27">
        <v>0</v>
      </c>
      <c r="I60" s="104">
        <f t="shared" si="0"/>
        <v>0</v>
      </c>
      <c r="J60" s="29">
        <v>0</v>
      </c>
      <c r="L60" s="65" t="s">
        <v>77</v>
      </c>
      <c r="M60" s="114" t="s">
        <v>133</v>
      </c>
      <c r="N60" s="114"/>
      <c r="O60" s="114"/>
    </row>
    <row r="61" spans="1:24">
      <c r="A61" s="115" t="s">
        <v>154</v>
      </c>
      <c r="B61" s="116"/>
      <c r="C61" s="116"/>
      <c r="D61" s="116"/>
      <c r="E61" s="116"/>
      <c r="F61" s="27">
        <v>0</v>
      </c>
      <c r="G61" s="27">
        <v>0</v>
      </c>
      <c r="H61" s="27">
        <v>0</v>
      </c>
      <c r="I61" s="104">
        <f t="shared" si="0"/>
        <v>0</v>
      </c>
      <c r="J61" s="29">
        <v>0</v>
      </c>
      <c r="L61" s="65" t="s">
        <v>77</v>
      </c>
      <c r="M61" s="114" t="s">
        <v>133</v>
      </c>
      <c r="N61" s="114"/>
      <c r="O61" s="114"/>
    </row>
    <row r="62" spans="1:24">
      <c r="A62" s="115" t="s">
        <v>37</v>
      </c>
      <c r="B62" s="116"/>
      <c r="C62" s="116"/>
      <c r="D62" s="116"/>
      <c r="E62" s="116"/>
      <c r="F62" s="27">
        <v>0</v>
      </c>
      <c r="G62" s="27">
        <v>0</v>
      </c>
      <c r="H62" s="27">
        <v>0</v>
      </c>
      <c r="I62" s="104">
        <f t="shared" si="0"/>
        <v>0</v>
      </c>
      <c r="J62" s="29">
        <v>0</v>
      </c>
      <c r="L62" s="65" t="s">
        <v>77</v>
      </c>
      <c r="M62" s="114" t="s">
        <v>133</v>
      </c>
      <c r="N62" s="114"/>
      <c r="O62" s="114"/>
    </row>
    <row r="63" spans="1:24">
      <c r="A63" s="115" t="s">
        <v>38</v>
      </c>
      <c r="B63" s="116"/>
      <c r="C63" s="116"/>
      <c r="D63" s="116"/>
      <c r="E63" s="116"/>
      <c r="F63" s="27">
        <v>0</v>
      </c>
      <c r="G63" s="27">
        <v>0</v>
      </c>
      <c r="H63" s="27">
        <v>0</v>
      </c>
      <c r="I63" s="104">
        <f t="shared" si="0"/>
        <v>0</v>
      </c>
      <c r="J63" s="29">
        <v>0</v>
      </c>
      <c r="L63" s="65" t="s">
        <v>77</v>
      </c>
      <c r="M63" s="114" t="s">
        <v>133</v>
      </c>
      <c r="N63" s="114"/>
      <c r="O63" s="114"/>
    </row>
    <row r="64" spans="1:24">
      <c r="A64" s="115" t="s">
        <v>39</v>
      </c>
      <c r="B64" s="116"/>
      <c r="C64" s="116"/>
      <c r="D64" s="116"/>
      <c r="E64" s="116"/>
      <c r="F64" s="27">
        <v>0</v>
      </c>
      <c r="G64" s="27">
        <v>0</v>
      </c>
      <c r="H64" s="27">
        <v>0</v>
      </c>
      <c r="I64" s="104">
        <f t="shared" si="0"/>
        <v>0</v>
      </c>
      <c r="J64" s="29">
        <v>0</v>
      </c>
      <c r="L64" s="65" t="s">
        <v>77</v>
      </c>
      <c r="M64" s="114" t="s">
        <v>133</v>
      </c>
      <c r="N64" s="114"/>
      <c r="O64" s="114"/>
    </row>
    <row r="65" spans="1:15">
      <c r="A65" s="115" t="s">
        <v>40</v>
      </c>
      <c r="B65" s="116"/>
      <c r="C65" s="116"/>
      <c r="D65" s="116"/>
      <c r="E65" s="116"/>
      <c r="F65" s="27">
        <v>0</v>
      </c>
      <c r="G65" s="27">
        <v>0</v>
      </c>
      <c r="H65" s="27">
        <v>0</v>
      </c>
      <c r="I65" s="104">
        <f t="shared" si="0"/>
        <v>0</v>
      </c>
      <c r="J65" s="29">
        <v>0</v>
      </c>
      <c r="L65" s="65" t="s">
        <v>77</v>
      </c>
      <c r="M65" s="114" t="s">
        <v>133</v>
      </c>
      <c r="N65" s="114"/>
      <c r="O65" s="114"/>
    </row>
    <row r="66" spans="1:15">
      <c r="A66" s="115" t="s">
        <v>41</v>
      </c>
      <c r="B66" s="116"/>
      <c r="C66" s="116"/>
      <c r="D66" s="116"/>
      <c r="E66" s="116"/>
      <c r="F66" s="27">
        <v>0</v>
      </c>
      <c r="G66" s="27">
        <v>0</v>
      </c>
      <c r="H66" s="27">
        <v>0</v>
      </c>
      <c r="I66" s="104">
        <f t="shared" si="0"/>
        <v>0</v>
      </c>
      <c r="J66" s="29">
        <v>0</v>
      </c>
      <c r="L66" s="65" t="s">
        <v>77</v>
      </c>
      <c r="M66" s="114" t="s">
        <v>133</v>
      </c>
      <c r="N66" s="114"/>
      <c r="O66" s="114"/>
    </row>
    <row r="67" spans="1:15">
      <c r="A67" s="115" t="s">
        <v>42</v>
      </c>
      <c r="B67" s="116"/>
      <c r="C67" s="116"/>
      <c r="D67" s="116"/>
      <c r="E67" s="116"/>
      <c r="F67" s="27">
        <v>0</v>
      </c>
      <c r="G67" s="27">
        <v>0</v>
      </c>
      <c r="H67" s="27">
        <v>0</v>
      </c>
      <c r="I67" s="104">
        <f t="shared" si="0"/>
        <v>0</v>
      </c>
      <c r="J67" s="29">
        <v>0</v>
      </c>
      <c r="L67" s="65" t="s">
        <v>77</v>
      </c>
      <c r="M67" s="114" t="s">
        <v>133</v>
      </c>
      <c r="N67" s="114"/>
      <c r="O67" s="114"/>
    </row>
    <row r="68" spans="1:15">
      <c r="A68" s="115" t="s">
        <v>43</v>
      </c>
      <c r="B68" s="116"/>
      <c r="C68" s="116"/>
      <c r="D68" s="116"/>
      <c r="E68" s="116"/>
      <c r="F68" s="27">
        <v>0</v>
      </c>
      <c r="G68" s="27">
        <v>0</v>
      </c>
      <c r="H68" s="27">
        <v>0</v>
      </c>
      <c r="I68" s="104">
        <f t="shared" si="0"/>
        <v>0</v>
      </c>
      <c r="J68" s="29">
        <v>0</v>
      </c>
      <c r="L68" s="65" t="s">
        <v>77</v>
      </c>
      <c r="M68" s="114" t="s">
        <v>133</v>
      </c>
      <c r="N68" s="114"/>
      <c r="O68" s="114"/>
    </row>
    <row r="69" spans="1:15" ht="15" thickBot="1">
      <c r="A69" s="117" t="s">
        <v>44</v>
      </c>
      <c r="B69" s="118"/>
      <c r="C69" s="118"/>
      <c r="D69" s="118"/>
      <c r="E69" s="118"/>
      <c r="F69" s="72">
        <v>0</v>
      </c>
      <c r="G69" s="72">
        <v>0</v>
      </c>
      <c r="H69" s="72">
        <v>0</v>
      </c>
      <c r="I69" s="105">
        <v>0</v>
      </c>
      <c r="J69" s="73">
        <v>0</v>
      </c>
      <c r="L69" s="65" t="s">
        <v>77</v>
      </c>
      <c r="M69" s="114" t="s">
        <v>133</v>
      </c>
      <c r="N69" s="114"/>
      <c r="O69" s="114"/>
    </row>
    <row r="70" spans="1:15" ht="15" thickBot="1">
      <c r="A70" s="335" t="s">
        <v>45</v>
      </c>
      <c r="B70" s="335"/>
      <c r="C70" s="335"/>
      <c r="D70" s="335"/>
      <c r="E70" s="335"/>
      <c r="F70" s="92">
        <f>SUM(F52:F69)</f>
        <v>0</v>
      </c>
      <c r="G70" s="92">
        <f>SUM(G52:G69)</f>
        <v>0</v>
      </c>
      <c r="H70" s="92">
        <f>SUM(H52:H69)</f>
        <v>1000</v>
      </c>
      <c r="I70" s="92">
        <f>SUM(I52:I69)</f>
        <v>1000</v>
      </c>
      <c r="J70" s="92">
        <f>SUM(J52:J69)</f>
        <v>0</v>
      </c>
      <c r="L70" s="51" t="s">
        <v>133</v>
      </c>
      <c r="M70" s="114" t="s">
        <v>133</v>
      </c>
      <c r="N70" s="114"/>
      <c r="O70" s="114"/>
    </row>
    <row r="71" spans="1:15" ht="15" thickBot="1">
      <c r="A71" s="10"/>
      <c r="B71" s="10"/>
      <c r="C71" s="10"/>
      <c r="D71" s="10"/>
      <c r="E71" s="10"/>
      <c r="F71" s="11"/>
      <c r="G71" s="11"/>
      <c r="H71" s="11"/>
      <c r="I71" s="11"/>
      <c r="J71" s="11"/>
    </row>
    <row r="72" spans="1:15">
      <c r="A72" s="122" t="s">
        <v>23</v>
      </c>
      <c r="B72" s="123"/>
      <c r="C72" s="123"/>
      <c r="D72" s="123"/>
      <c r="E72" s="123"/>
      <c r="F72" s="123"/>
      <c r="G72" s="123"/>
      <c r="H72" s="123"/>
      <c r="I72" s="123"/>
      <c r="J72" s="124"/>
    </row>
    <row r="73" spans="1:15">
      <c r="A73" s="125" t="s">
        <v>64</v>
      </c>
      <c r="B73" s="126"/>
      <c r="C73" s="126"/>
      <c r="D73" s="126"/>
      <c r="E73" s="126"/>
      <c r="F73" s="126"/>
      <c r="G73" s="126"/>
      <c r="H73" s="126"/>
      <c r="I73" s="126"/>
      <c r="J73" s="127"/>
    </row>
    <row r="74" spans="1:15" ht="66.5">
      <c r="A74" s="128" t="s">
        <v>24</v>
      </c>
      <c r="B74" s="129"/>
      <c r="C74" s="129"/>
      <c r="D74" s="129"/>
      <c r="E74" s="129"/>
      <c r="F74" s="2" t="s">
        <v>25</v>
      </c>
      <c r="G74" s="2" t="s">
        <v>26</v>
      </c>
      <c r="H74" s="2" t="s">
        <v>27</v>
      </c>
      <c r="I74" s="106" t="s">
        <v>160</v>
      </c>
      <c r="J74" s="3" t="s">
        <v>29</v>
      </c>
      <c r="M74" s="84" t="s">
        <v>141</v>
      </c>
      <c r="N74" s="85"/>
      <c r="O74" s="85"/>
    </row>
    <row r="75" spans="1:15">
      <c r="A75" s="115" t="s">
        <v>30</v>
      </c>
      <c r="B75" s="116"/>
      <c r="C75" s="116"/>
      <c r="D75" s="116"/>
      <c r="E75" s="116"/>
      <c r="F75" s="27">
        <v>0</v>
      </c>
      <c r="G75" s="27">
        <v>0</v>
      </c>
      <c r="H75" s="28">
        <v>0</v>
      </c>
      <c r="I75" s="104">
        <f>G75+H75</f>
        <v>0</v>
      </c>
      <c r="J75" s="29">
        <v>0</v>
      </c>
      <c r="L75" s="65" t="s">
        <v>77</v>
      </c>
      <c r="M75" s="114" t="s">
        <v>133</v>
      </c>
      <c r="N75" s="114"/>
      <c r="O75" s="114"/>
    </row>
    <row r="76" spans="1:15">
      <c r="A76" s="115" t="s">
        <v>31</v>
      </c>
      <c r="B76" s="116"/>
      <c r="C76" s="116"/>
      <c r="D76" s="116"/>
      <c r="E76" s="116"/>
      <c r="F76" s="27">
        <v>0</v>
      </c>
      <c r="G76" s="27">
        <v>0</v>
      </c>
      <c r="H76" s="28">
        <v>0</v>
      </c>
      <c r="I76" s="104">
        <f t="shared" ref="I76:I91" si="1">G76+H76</f>
        <v>0</v>
      </c>
      <c r="J76" s="29">
        <v>0</v>
      </c>
      <c r="L76" s="65" t="s">
        <v>77</v>
      </c>
      <c r="M76" s="114" t="s">
        <v>133</v>
      </c>
      <c r="N76" s="114"/>
      <c r="O76" s="114"/>
    </row>
    <row r="77" spans="1:15">
      <c r="A77" s="115" t="s">
        <v>32</v>
      </c>
      <c r="B77" s="116"/>
      <c r="C77" s="116"/>
      <c r="D77" s="116"/>
      <c r="E77" s="116"/>
      <c r="F77" s="27">
        <v>0</v>
      </c>
      <c r="G77" s="27">
        <v>0</v>
      </c>
      <c r="H77" s="28">
        <v>0</v>
      </c>
      <c r="I77" s="104">
        <f t="shared" si="1"/>
        <v>0</v>
      </c>
      <c r="J77" s="29">
        <v>0</v>
      </c>
      <c r="L77" s="65" t="s">
        <v>77</v>
      </c>
      <c r="M77" s="114" t="s">
        <v>133</v>
      </c>
      <c r="N77" s="114"/>
      <c r="O77" s="114"/>
    </row>
    <row r="78" spans="1:15">
      <c r="A78" s="115" t="s">
        <v>33</v>
      </c>
      <c r="B78" s="116"/>
      <c r="C78" s="116"/>
      <c r="D78" s="116"/>
      <c r="E78" s="116"/>
      <c r="F78" s="27">
        <v>0</v>
      </c>
      <c r="G78" s="27">
        <v>0</v>
      </c>
      <c r="H78" s="28">
        <v>0</v>
      </c>
      <c r="I78" s="104">
        <f t="shared" si="1"/>
        <v>0</v>
      </c>
      <c r="J78" s="29">
        <v>0</v>
      </c>
      <c r="L78" s="65" t="s">
        <v>77</v>
      </c>
      <c r="M78" s="114" t="s">
        <v>133</v>
      </c>
      <c r="N78" s="114"/>
      <c r="O78" s="114"/>
    </row>
    <row r="79" spans="1:15">
      <c r="A79" s="115" t="s">
        <v>34</v>
      </c>
      <c r="B79" s="116"/>
      <c r="C79" s="116"/>
      <c r="D79" s="116"/>
      <c r="E79" s="116"/>
      <c r="F79" s="27">
        <v>0</v>
      </c>
      <c r="G79" s="27">
        <v>0</v>
      </c>
      <c r="H79" s="28">
        <v>0</v>
      </c>
      <c r="I79" s="104">
        <f t="shared" si="1"/>
        <v>0</v>
      </c>
      <c r="J79" s="29">
        <v>0</v>
      </c>
      <c r="L79" s="65" t="s">
        <v>77</v>
      </c>
      <c r="M79" s="114" t="s">
        <v>133</v>
      </c>
      <c r="N79" s="114"/>
      <c r="O79" s="114"/>
    </row>
    <row r="80" spans="1:15">
      <c r="A80" s="115" t="s">
        <v>35</v>
      </c>
      <c r="B80" s="116"/>
      <c r="C80" s="116"/>
      <c r="D80" s="116"/>
      <c r="E80" s="116"/>
      <c r="F80" s="27">
        <v>0</v>
      </c>
      <c r="G80" s="27">
        <v>0</v>
      </c>
      <c r="H80" s="28">
        <v>0</v>
      </c>
      <c r="I80" s="104">
        <f t="shared" si="1"/>
        <v>0</v>
      </c>
      <c r="J80" s="29">
        <v>0</v>
      </c>
      <c r="L80" s="65" t="s">
        <v>77</v>
      </c>
      <c r="M80" s="114" t="s">
        <v>133</v>
      </c>
      <c r="N80" s="114"/>
      <c r="O80" s="114"/>
    </row>
    <row r="81" spans="1:15">
      <c r="A81" s="115" t="s">
        <v>36</v>
      </c>
      <c r="B81" s="116"/>
      <c r="C81" s="116"/>
      <c r="D81" s="116"/>
      <c r="E81" s="116"/>
      <c r="F81" s="27">
        <v>0</v>
      </c>
      <c r="G81" s="27">
        <v>0</v>
      </c>
      <c r="H81" s="28">
        <v>0</v>
      </c>
      <c r="I81" s="104">
        <f t="shared" si="1"/>
        <v>0</v>
      </c>
      <c r="J81" s="29">
        <v>0</v>
      </c>
      <c r="L81" s="65" t="s">
        <v>77</v>
      </c>
      <c r="M81" s="114" t="s">
        <v>133</v>
      </c>
      <c r="N81" s="114"/>
      <c r="O81" s="114"/>
    </row>
    <row r="82" spans="1:15" ht="14.5" customHeight="1">
      <c r="A82" s="115" t="s">
        <v>152</v>
      </c>
      <c r="B82" s="116"/>
      <c r="C82" s="116"/>
      <c r="D82" s="116"/>
      <c r="E82" s="116"/>
      <c r="F82" s="27">
        <v>0</v>
      </c>
      <c r="G82" s="27">
        <v>0</v>
      </c>
      <c r="H82" s="28">
        <v>0</v>
      </c>
      <c r="I82" s="104">
        <f t="shared" si="1"/>
        <v>0</v>
      </c>
      <c r="J82" s="29">
        <v>0</v>
      </c>
      <c r="L82" s="65" t="s">
        <v>77</v>
      </c>
      <c r="M82" s="114" t="s">
        <v>133</v>
      </c>
      <c r="N82" s="114"/>
      <c r="O82" s="114"/>
    </row>
    <row r="83" spans="1:15">
      <c r="A83" s="115" t="s">
        <v>153</v>
      </c>
      <c r="B83" s="116"/>
      <c r="C83" s="116"/>
      <c r="D83" s="116"/>
      <c r="E83" s="116"/>
      <c r="F83" s="27">
        <v>0</v>
      </c>
      <c r="G83" s="27">
        <v>0</v>
      </c>
      <c r="H83" s="28">
        <v>0</v>
      </c>
      <c r="I83" s="104">
        <f t="shared" si="1"/>
        <v>0</v>
      </c>
      <c r="J83" s="29">
        <v>0</v>
      </c>
      <c r="L83" s="65" t="s">
        <v>77</v>
      </c>
      <c r="M83" s="114" t="s">
        <v>133</v>
      </c>
      <c r="N83" s="114"/>
      <c r="O83" s="114"/>
    </row>
    <row r="84" spans="1:15">
      <c r="A84" s="115" t="s">
        <v>154</v>
      </c>
      <c r="B84" s="116"/>
      <c r="C84" s="116"/>
      <c r="D84" s="116"/>
      <c r="E84" s="116"/>
      <c r="F84" s="27">
        <v>0</v>
      </c>
      <c r="G84" s="27">
        <v>0</v>
      </c>
      <c r="H84" s="28">
        <v>0</v>
      </c>
      <c r="I84" s="104">
        <f t="shared" si="1"/>
        <v>0</v>
      </c>
      <c r="J84" s="29">
        <v>0</v>
      </c>
      <c r="L84" s="65" t="s">
        <v>77</v>
      </c>
      <c r="M84" s="114" t="s">
        <v>133</v>
      </c>
      <c r="N84" s="114"/>
      <c r="O84" s="114"/>
    </row>
    <row r="85" spans="1:15">
      <c r="A85" s="115" t="s">
        <v>37</v>
      </c>
      <c r="B85" s="116"/>
      <c r="C85" s="116"/>
      <c r="D85" s="116"/>
      <c r="E85" s="116"/>
      <c r="F85" s="27">
        <v>0</v>
      </c>
      <c r="G85" s="27">
        <v>0</v>
      </c>
      <c r="H85" s="28">
        <v>0</v>
      </c>
      <c r="I85" s="104">
        <f t="shared" si="1"/>
        <v>0</v>
      </c>
      <c r="J85" s="29">
        <v>0</v>
      </c>
      <c r="L85" s="65" t="s">
        <v>77</v>
      </c>
      <c r="M85" s="114" t="s">
        <v>133</v>
      </c>
      <c r="N85" s="114"/>
      <c r="O85" s="114"/>
    </row>
    <row r="86" spans="1:15">
      <c r="A86" s="115" t="s">
        <v>38</v>
      </c>
      <c r="B86" s="116"/>
      <c r="C86" s="116"/>
      <c r="D86" s="116"/>
      <c r="E86" s="116"/>
      <c r="F86" s="27">
        <v>0</v>
      </c>
      <c r="G86" s="27">
        <v>0</v>
      </c>
      <c r="H86" s="28">
        <v>0</v>
      </c>
      <c r="I86" s="104">
        <f t="shared" si="1"/>
        <v>0</v>
      </c>
      <c r="J86" s="29">
        <v>0</v>
      </c>
      <c r="L86" s="65" t="s">
        <v>77</v>
      </c>
      <c r="M86" s="114" t="s">
        <v>133</v>
      </c>
      <c r="N86" s="114"/>
      <c r="O86" s="114"/>
    </row>
    <row r="87" spans="1:15">
      <c r="A87" s="115" t="s">
        <v>39</v>
      </c>
      <c r="B87" s="116"/>
      <c r="C87" s="116"/>
      <c r="D87" s="116"/>
      <c r="E87" s="116"/>
      <c r="F87" s="27">
        <v>0</v>
      </c>
      <c r="G87" s="27">
        <v>0</v>
      </c>
      <c r="H87" s="28">
        <v>0</v>
      </c>
      <c r="I87" s="104">
        <f t="shared" si="1"/>
        <v>0</v>
      </c>
      <c r="J87" s="29">
        <v>0</v>
      </c>
      <c r="L87" s="65" t="s">
        <v>77</v>
      </c>
      <c r="M87" s="114" t="s">
        <v>133</v>
      </c>
      <c r="N87" s="114"/>
      <c r="O87" s="114"/>
    </row>
    <row r="88" spans="1:15">
      <c r="A88" s="115" t="s">
        <v>40</v>
      </c>
      <c r="B88" s="116"/>
      <c r="C88" s="116"/>
      <c r="D88" s="116"/>
      <c r="E88" s="116"/>
      <c r="F88" s="27">
        <v>0</v>
      </c>
      <c r="G88" s="27">
        <v>0</v>
      </c>
      <c r="H88" s="28">
        <v>0</v>
      </c>
      <c r="I88" s="104">
        <f t="shared" si="1"/>
        <v>0</v>
      </c>
      <c r="J88" s="29">
        <v>0</v>
      </c>
      <c r="L88" s="65" t="s">
        <v>77</v>
      </c>
      <c r="M88" s="114" t="s">
        <v>133</v>
      </c>
      <c r="N88" s="114"/>
      <c r="O88" s="114"/>
    </row>
    <row r="89" spans="1:15">
      <c r="A89" s="115" t="s">
        <v>41</v>
      </c>
      <c r="B89" s="116"/>
      <c r="C89" s="116"/>
      <c r="D89" s="116"/>
      <c r="E89" s="116"/>
      <c r="F89" s="27">
        <v>0</v>
      </c>
      <c r="G89" s="27">
        <v>0</v>
      </c>
      <c r="H89" s="28">
        <v>0</v>
      </c>
      <c r="I89" s="104">
        <f t="shared" si="1"/>
        <v>0</v>
      </c>
      <c r="J89" s="29">
        <v>0</v>
      </c>
      <c r="L89" s="65" t="s">
        <v>77</v>
      </c>
      <c r="M89" s="114" t="s">
        <v>133</v>
      </c>
      <c r="N89" s="114"/>
      <c r="O89" s="114"/>
    </row>
    <row r="90" spans="1:15">
      <c r="A90" s="115" t="s">
        <v>42</v>
      </c>
      <c r="B90" s="116"/>
      <c r="C90" s="116"/>
      <c r="D90" s="116"/>
      <c r="E90" s="116"/>
      <c r="F90" s="27">
        <v>0</v>
      </c>
      <c r="G90" s="27">
        <v>0</v>
      </c>
      <c r="H90" s="28">
        <v>0</v>
      </c>
      <c r="I90" s="104">
        <f t="shared" si="1"/>
        <v>0</v>
      </c>
      <c r="J90" s="29">
        <v>0</v>
      </c>
      <c r="L90" s="65" t="s">
        <v>77</v>
      </c>
      <c r="M90" s="114" t="s">
        <v>133</v>
      </c>
      <c r="N90" s="114"/>
      <c r="O90" s="114"/>
    </row>
    <row r="91" spans="1:15">
      <c r="A91" s="115" t="s">
        <v>43</v>
      </c>
      <c r="B91" s="116"/>
      <c r="C91" s="116"/>
      <c r="D91" s="116"/>
      <c r="E91" s="116"/>
      <c r="F91" s="27">
        <v>0</v>
      </c>
      <c r="G91" s="27">
        <v>0</v>
      </c>
      <c r="H91" s="28">
        <v>0</v>
      </c>
      <c r="I91" s="104">
        <f t="shared" si="1"/>
        <v>0</v>
      </c>
      <c r="J91" s="29">
        <v>0</v>
      </c>
      <c r="L91" s="65" t="s">
        <v>77</v>
      </c>
      <c r="M91" s="114" t="s">
        <v>133</v>
      </c>
      <c r="N91" s="114"/>
      <c r="O91" s="114"/>
    </row>
    <row r="92" spans="1:15" ht="15" thickBot="1">
      <c r="A92" s="117" t="s">
        <v>44</v>
      </c>
      <c r="B92" s="118"/>
      <c r="C92" s="118"/>
      <c r="D92" s="118"/>
      <c r="E92" s="118"/>
      <c r="F92" s="72">
        <v>0</v>
      </c>
      <c r="G92" s="72">
        <v>0</v>
      </c>
      <c r="H92" s="91">
        <v>0</v>
      </c>
      <c r="I92" s="105">
        <v>0</v>
      </c>
      <c r="J92" s="73">
        <v>0</v>
      </c>
      <c r="L92" s="65" t="s">
        <v>77</v>
      </c>
      <c r="M92" s="114" t="s">
        <v>133</v>
      </c>
      <c r="N92" s="114"/>
      <c r="O92" s="114"/>
    </row>
    <row r="93" spans="1:15" ht="15" thickBot="1">
      <c r="A93" s="335" t="s">
        <v>45</v>
      </c>
      <c r="B93" s="335"/>
      <c r="C93" s="335"/>
      <c r="D93" s="335"/>
      <c r="E93" s="335"/>
      <c r="F93" s="92">
        <f>SUM(F75:F92)</f>
        <v>0</v>
      </c>
      <c r="G93" s="92">
        <f>SUM(G75:G92)</f>
        <v>0</v>
      </c>
      <c r="H93" s="92">
        <f>SUM(H75:H92)</f>
        <v>0</v>
      </c>
      <c r="I93" s="92">
        <f>SUM(I75:I92)</f>
        <v>0</v>
      </c>
      <c r="J93" s="92">
        <f t="shared" ref="J93" si="2">SUM(J75:J92)</f>
        <v>0</v>
      </c>
      <c r="L93" s="51" t="s">
        <v>133</v>
      </c>
      <c r="M93" s="114" t="s">
        <v>133</v>
      </c>
      <c r="N93" s="114"/>
      <c r="O93" s="114"/>
    </row>
    <row r="94" spans="1:15">
      <c r="A94" s="10"/>
      <c r="B94" s="10"/>
      <c r="C94" s="10"/>
      <c r="D94" s="10"/>
      <c r="E94" s="10"/>
      <c r="F94" s="11"/>
      <c r="G94" s="11"/>
      <c r="H94" s="11"/>
      <c r="I94" s="11"/>
      <c r="J94" s="11"/>
    </row>
    <row r="95" spans="1:15">
      <c r="A95" s="143" t="s">
        <v>46</v>
      </c>
      <c r="B95" s="143"/>
      <c r="C95" s="143"/>
      <c r="D95" s="143"/>
      <c r="E95" s="143"/>
      <c r="F95" s="143"/>
      <c r="G95" s="143"/>
      <c r="H95" s="143"/>
      <c r="I95" s="143"/>
      <c r="J95" s="143"/>
    </row>
    <row r="96" spans="1:15">
      <c r="A96" s="139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</row>
    <row r="97" spans="1:12">
      <c r="A97" s="139" t="s">
        <v>48</v>
      </c>
      <c r="B97" s="139"/>
      <c r="C97" s="139"/>
      <c r="D97" s="139"/>
      <c r="E97" s="139"/>
      <c r="F97" s="139"/>
      <c r="G97" s="139"/>
      <c r="H97" s="139"/>
      <c r="I97" s="139"/>
      <c r="J97" s="139"/>
    </row>
    <row r="98" spans="1:12">
      <c r="A98" s="139" t="s">
        <v>49</v>
      </c>
      <c r="B98" s="139"/>
      <c r="C98" s="139"/>
      <c r="D98" s="139"/>
      <c r="E98" s="139"/>
      <c r="F98" s="139"/>
      <c r="G98" s="139"/>
      <c r="H98" s="139"/>
      <c r="I98" s="139"/>
      <c r="J98" s="139"/>
    </row>
    <row r="99" spans="1:12" ht="21" customHeight="1">
      <c r="A99" s="140" t="s">
        <v>50</v>
      </c>
      <c r="B99" s="141"/>
      <c r="C99" s="141"/>
      <c r="D99" s="141"/>
      <c r="E99" s="141"/>
      <c r="F99" s="141"/>
      <c r="G99" s="141"/>
      <c r="H99" s="141"/>
      <c r="I99" s="141"/>
      <c r="J99" s="141"/>
    </row>
    <row r="100" spans="1:12" ht="41.15" customHeight="1">
      <c r="A100" s="142" t="s">
        <v>51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2" ht="15" thickBot="1">
      <c r="A101" s="144" t="s">
        <v>52</v>
      </c>
      <c r="B101" s="144"/>
      <c r="C101" s="144"/>
      <c r="D101" s="144"/>
      <c r="E101" s="144"/>
      <c r="F101" s="144"/>
      <c r="G101" s="144"/>
      <c r="H101" s="144"/>
      <c r="I101" s="144"/>
      <c r="J101" s="144"/>
    </row>
    <row r="102" spans="1:12" ht="15" thickBot="1">
      <c r="A102" s="132" t="s">
        <v>53</v>
      </c>
      <c r="B102" s="133"/>
      <c r="C102" s="133"/>
      <c r="D102" s="133"/>
      <c r="E102" s="133"/>
      <c r="F102" s="133"/>
      <c r="G102" s="133"/>
      <c r="H102" s="133"/>
      <c r="I102" s="133"/>
      <c r="J102" s="134"/>
    </row>
    <row r="103" spans="1:12" ht="14.5" customHeight="1">
      <c r="A103" s="135" t="s">
        <v>100</v>
      </c>
      <c r="B103" s="136"/>
      <c r="C103" s="136"/>
      <c r="D103" s="136"/>
      <c r="E103" s="136"/>
      <c r="F103" s="136"/>
      <c r="G103" s="136"/>
      <c r="H103" s="136"/>
      <c r="I103" s="145"/>
      <c r="J103" s="32">
        <f>I41</f>
        <v>1580</v>
      </c>
      <c r="L103" s="51" t="s">
        <v>133</v>
      </c>
    </row>
    <row r="104" spans="1:12" ht="15.75" customHeight="1">
      <c r="A104" s="137" t="s">
        <v>101</v>
      </c>
      <c r="B104" s="138"/>
      <c r="C104" s="138"/>
      <c r="D104" s="138"/>
      <c r="E104" s="138"/>
      <c r="F104" s="138"/>
      <c r="G104" s="138"/>
      <c r="H104" s="138"/>
      <c r="I104" s="146"/>
      <c r="J104" s="52">
        <f>I70+I93</f>
        <v>1000</v>
      </c>
      <c r="L104" s="51" t="s">
        <v>133</v>
      </c>
    </row>
    <row r="105" spans="1:12" ht="15.75" customHeight="1">
      <c r="A105" s="115" t="s">
        <v>110</v>
      </c>
      <c r="B105" s="116"/>
      <c r="C105" s="116"/>
      <c r="D105" s="116"/>
      <c r="E105" s="116"/>
      <c r="F105" s="116"/>
      <c r="G105" s="116"/>
      <c r="H105" s="116"/>
      <c r="I105" s="146"/>
      <c r="J105" s="52">
        <f>H40-I93</f>
        <v>500</v>
      </c>
      <c r="L105" s="51" t="s">
        <v>133</v>
      </c>
    </row>
    <row r="106" spans="1:12" ht="15.75" customHeight="1">
      <c r="A106" s="115" t="s">
        <v>111</v>
      </c>
      <c r="B106" s="116"/>
      <c r="C106" s="116"/>
      <c r="D106" s="116"/>
      <c r="E106" s="116"/>
      <c r="F106" s="116"/>
      <c r="G106" s="116"/>
      <c r="H106" s="116"/>
      <c r="I106" s="146"/>
      <c r="J106" s="52">
        <f>I39-I70-J107</f>
        <v>80</v>
      </c>
      <c r="L106" s="51" t="s">
        <v>133</v>
      </c>
    </row>
    <row r="107" spans="1:12" ht="15.75" customHeight="1">
      <c r="A107" s="115" t="s">
        <v>65</v>
      </c>
      <c r="B107" s="116"/>
      <c r="C107" s="116"/>
      <c r="D107" s="116"/>
      <c r="E107" s="116"/>
      <c r="F107" s="116"/>
      <c r="G107" s="116"/>
      <c r="H107" s="116"/>
      <c r="I107" s="146"/>
      <c r="J107" s="33">
        <v>0</v>
      </c>
      <c r="L107" s="65" t="s">
        <v>77</v>
      </c>
    </row>
    <row r="108" spans="1:12" ht="15.75" customHeight="1">
      <c r="A108" s="115" t="s">
        <v>112</v>
      </c>
      <c r="B108" s="116"/>
      <c r="C108" s="116"/>
      <c r="D108" s="116"/>
      <c r="E108" s="116"/>
      <c r="F108" s="116"/>
      <c r="G108" s="116"/>
      <c r="H108" s="116"/>
      <c r="I108" s="146"/>
      <c r="J108" s="52">
        <f>J105</f>
        <v>500</v>
      </c>
      <c r="L108" s="51" t="s">
        <v>133</v>
      </c>
    </row>
    <row r="109" spans="1:12" ht="15.75" customHeight="1">
      <c r="A109" s="117" t="s">
        <v>113</v>
      </c>
      <c r="B109" s="118"/>
      <c r="C109" s="118"/>
      <c r="D109" s="118"/>
      <c r="E109" s="118"/>
      <c r="F109" s="118"/>
      <c r="G109" s="118"/>
      <c r="H109" s="118"/>
      <c r="I109" s="146"/>
      <c r="J109" s="53">
        <f>J106-J107</f>
        <v>80</v>
      </c>
      <c r="L109" s="51" t="s">
        <v>133</v>
      </c>
    </row>
    <row r="110" spans="1:12" ht="15.75" customHeight="1" thickBot="1">
      <c r="A110" s="117" t="s">
        <v>171</v>
      </c>
      <c r="B110" s="118"/>
      <c r="C110" s="118"/>
      <c r="D110" s="118"/>
      <c r="E110" s="118"/>
      <c r="F110" s="118"/>
      <c r="G110" s="118"/>
      <c r="H110" s="118"/>
      <c r="I110" s="147"/>
      <c r="J110" s="66">
        <f>J108+J109</f>
        <v>580</v>
      </c>
      <c r="L110" s="51" t="s">
        <v>133</v>
      </c>
    </row>
    <row r="111" spans="1:12" ht="66" customHeight="1">
      <c r="A111" s="130" t="s">
        <v>54</v>
      </c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spans="1:12" ht="15.5">
      <c r="A112" s="308" t="s">
        <v>155</v>
      </c>
      <c r="B112" s="308"/>
      <c r="C112" s="308"/>
      <c r="D112" s="308"/>
      <c r="E112" s="308"/>
      <c r="F112" s="308"/>
      <c r="G112" s="308"/>
      <c r="H112" s="308"/>
      <c r="I112" s="308"/>
      <c r="J112" s="308"/>
      <c r="L112" s="65" t="s">
        <v>77</v>
      </c>
    </row>
    <row r="113" spans="1:12">
      <c r="A113" s="9" t="s">
        <v>63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2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2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2" ht="15.5">
      <c r="A116" s="120" t="s">
        <v>61</v>
      </c>
      <c r="B116" s="121"/>
      <c r="C116" s="121"/>
      <c r="D116" s="121"/>
      <c r="E116" s="121"/>
      <c r="F116" s="121"/>
      <c r="G116" s="121"/>
      <c r="H116" s="121"/>
      <c r="I116" s="121"/>
      <c r="J116" s="121"/>
    </row>
    <row r="117" spans="1:12" ht="15.5">
      <c r="A117" s="121" t="str">
        <f>E7</f>
        <v>FULANO(A) DE TAL - PRESIDENTE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L117" s="65" t="s">
        <v>77</v>
      </c>
    </row>
    <row r="118" spans="1:12" ht="15.5">
      <c r="A118" s="121" t="s">
        <v>62</v>
      </c>
      <c r="B118" s="121"/>
      <c r="C118" s="121"/>
      <c r="D118" s="121"/>
      <c r="E118" s="121"/>
      <c r="F118" s="121"/>
      <c r="G118" s="121"/>
      <c r="H118" s="121"/>
      <c r="I118" s="121"/>
      <c r="J118" s="121"/>
    </row>
  </sheetData>
  <mergeCells count="231">
    <mergeCell ref="A93:E93"/>
    <mergeCell ref="A96:J96"/>
    <mergeCell ref="A97:J97"/>
    <mergeCell ref="A98:J98"/>
    <mergeCell ref="A86:E86"/>
    <mergeCell ref="A87:E87"/>
    <mergeCell ref="A88:E88"/>
    <mergeCell ref="A89:E89"/>
    <mergeCell ref="A90:E90"/>
    <mergeCell ref="A91:E91"/>
    <mergeCell ref="A82:E82"/>
    <mergeCell ref="A83:E83"/>
    <mergeCell ref="A84:E84"/>
    <mergeCell ref="A118:J118"/>
    <mergeCell ref="A108:H108"/>
    <mergeCell ref="A109:H109"/>
    <mergeCell ref="A110:H110"/>
    <mergeCell ref="A112:J112"/>
    <mergeCell ref="A99:J99"/>
    <mergeCell ref="A100:J100"/>
    <mergeCell ref="A101:J101"/>
    <mergeCell ref="A102:J102"/>
    <mergeCell ref="A104:H104"/>
    <mergeCell ref="A105:H105"/>
    <mergeCell ref="A106:H106"/>
    <mergeCell ref="A107:H107"/>
    <mergeCell ref="A85:E85"/>
    <mergeCell ref="A95:J95"/>
    <mergeCell ref="A103:H103"/>
    <mergeCell ref="I103:I110"/>
    <mergeCell ref="A111:J111"/>
    <mergeCell ref="A116:J116"/>
    <mergeCell ref="A117:J117"/>
    <mergeCell ref="A92:E92"/>
    <mergeCell ref="A81:E81"/>
    <mergeCell ref="A70:E70"/>
    <mergeCell ref="A72:J72"/>
    <mergeCell ref="A73:J73"/>
    <mergeCell ref="A74:E74"/>
    <mergeCell ref="A75:E75"/>
    <mergeCell ref="A76:E76"/>
    <mergeCell ref="A64:E64"/>
    <mergeCell ref="A65:E65"/>
    <mergeCell ref="A66:E66"/>
    <mergeCell ref="A67:E67"/>
    <mergeCell ref="A68:E68"/>
    <mergeCell ref="A69:E69"/>
    <mergeCell ref="A77:E77"/>
    <mergeCell ref="A78:E78"/>
    <mergeCell ref="A79:E79"/>
    <mergeCell ref="A80:E80"/>
    <mergeCell ref="A56:E56"/>
    <mergeCell ref="A57:E57"/>
    <mergeCell ref="A58:E58"/>
    <mergeCell ref="A62:E62"/>
    <mergeCell ref="A63:E63"/>
    <mergeCell ref="A50:J50"/>
    <mergeCell ref="A51:E51"/>
    <mergeCell ref="A52:E52"/>
    <mergeCell ref="A53:E53"/>
    <mergeCell ref="A54:E54"/>
    <mergeCell ref="A55:E55"/>
    <mergeCell ref="A59:E59"/>
    <mergeCell ref="A60:E60"/>
    <mergeCell ref="A61:E61"/>
    <mergeCell ref="E30:F30"/>
    <mergeCell ref="E31:F31"/>
    <mergeCell ref="G29:H29"/>
    <mergeCell ref="A43:J43"/>
    <mergeCell ref="A44:J44"/>
    <mergeCell ref="A45:J45"/>
    <mergeCell ref="A47:J47"/>
    <mergeCell ref="A48:J48"/>
    <mergeCell ref="A49:J49"/>
    <mergeCell ref="A34:F34"/>
    <mergeCell ref="G34:G41"/>
    <mergeCell ref="J34:J41"/>
    <mergeCell ref="A35:F35"/>
    <mergeCell ref="A36:F36"/>
    <mergeCell ref="A37:F37"/>
    <mergeCell ref="A38:F38"/>
    <mergeCell ref="A39:F39"/>
    <mergeCell ref="A40:F40"/>
    <mergeCell ref="A41:F41"/>
    <mergeCell ref="A29:B29"/>
    <mergeCell ref="A30:B30"/>
    <mergeCell ref="A31:B31"/>
    <mergeCell ref="C29:D29"/>
    <mergeCell ref="A33:F33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8:J18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M69:O69"/>
    <mergeCell ref="M75:O75"/>
    <mergeCell ref="M70:O70"/>
    <mergeCell ref="M76:O76"/>
    <mergeCell ref="M77:O77"/>
    <mergeCell ref="M78:O78"/>
    <mergeCell ref="M79:O79"/>
    <mergeCell ref="M80:O80"/>
    <mergeCell ref="L1:X1"/>
    <mergeCell ref="M11:X11"/>
    <mergeCell ref="M14:X14"/>
    <mergeCell ref="M15:X15"/>
    <mergeCell ref="M52:O52"/>
    <mergeCell ref="M53:O53"/>
    <mergeCell ref="L33:X33"/>
    <mergeCell ref="L50:X50"/>
    <mergeCell ref="M93:O93"/>
    <mergeCell ref="G30:H30"/>
    <mergeCell ref="G31:H31"/>
    <mergeCell ref="I29:J29"/>
    <mergeCell ref="I30:J30"/>
    <mergeCell ref="I31:J31"/>
    <mergeCell ref="I32:J32"/>
    <mergeCell ref="A32:H32"/>
    <mergeCell ref="M86:O86"/>
    <mergeCell ref="M87:O87"/>
    <mergeCell ref="M88:O88"/>
    <mergeCell ref="M89:O89"/>
    <mergeCell ref="M90:O90"/>
    <mergeCell ref="M91:O91"/>
    <mergeCell ref="M92:O92"/>
    <mergeCell ref="M54:O54"/>
    <mergeCell ref="M55:O55"/>
    <mergeCell ref="M56:O56"/>
    <mergeCell ref="M57:O57"/>
    <mergeCell ref="M58:O58"/>
    <mergeCell ref="M59:O59"/>
    <mergeCell ref="M60:O60"/>
    <mergeCell ref="M61:O61"/>
    <mergeCell ref="M62:O62"/>
    <mergeCell ref="A15:C15"/>
    <mergeCell ref="E15:F15"/>
    <mergeCell ref="G15:H15"/>
    <mergeCell ref="I15:J15"/>
    <mergeCell ref="A16:C16"/>
    <mergeCell ref="E16:F16"/>
    <mergeCell ref="G16:H16"/>
    <mergeCell ref="I16:J16"/>
    <mergeCell ref="M85:O85"/>
    <mergeCell ref="G33:H33"/>
    <mergeCell ref="I33:J33"/>
    <mergeCell ref="C30:D30"/>
    <mergeCell ref="C31:D31"/>
    <mergeCell ref="E29:F29"/>
    <mergeCell ref="M81:O81"/>
    <mergeCell ref="M82:O82"/>
    <mergeCell ref="M83:O83"/>
    <mergeCell ref="M84:O84"/>
    <mergeCell ref="M63:O63"/>
    <mergeCell ref="M64:O64"/>
    <mergeCell ref="M65:O65"/>
    <mergeCell ref="M66:O66"/>
    <mergeCell ref="M67:O67"/>
    <mergeCell ref="M68:O68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JAN 26</vt:lpstr>
      <vt:lpstr>FEV 26</vt:lpstr>
      <vt:lpstr>MAR 26</vt:lpstr>
      <vt:lpstr>ABRIL 26</vt:lpstr>
      <vt:lpstr>1º QUAD 26</vt:lpstr>
      <vt:lpstr>MAI 26</vt:lpstr>
      <vt:lpstr>JUN 26</vt:lpstr>
      <vt:lpstr>JUL 26</vt:lpstr>
      <vt:lpstr>AGO 26</vt:lpstr>
      <vt:lpstr>2º QUAD 26</vt:lpstr>
      <vt:lpstr>SET 26</vt:lpstr>
      <vt:lpstr>OUT 26</vt:lpstr>
      <vt:lpstr>NOV 26</vt:lpstr>
      <vt:lpstr>DEZ 26</vt:lpstr>
      <vt:lpstr>3º QUAD 26</vt:lpstr>
      <vt:lpstr>RP10-FINAL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Jadir</dc:creator>
  <cp:lastModifiedBy>Edi Carlos Mendes</cp:lastModifiedBy>
  <cp:lastPrinted>2024-12-03T11:23:05Z</cp:lastPrinted>
  <dcterms:created xsi:type="dcterms:W3CDTF">2023-10-04T02:57:04Z</dcterms:created>
  <dcterms:modified xsi:type="dcterms:W3CDTF">2026-02-16T19:35:32Z</dcterms:modified>
</cp:coreProperties>
</file>